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0_Google Drive\01_ProgrammingMovie\Excel\Rowデータ\Excel最強関数\"/>
    </mc:Choice>
  </mc:AlternateContent>
  <xr:revisionPtr revIDLastSave="0" documentId="13_ncr:1_{F73700D7-F02C-41CC-AD5B-F00FFCC87A96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サンプル01" sheetId="12" r:id="rId1"/>
    <sheet name="サンプル02 " sheetId="15" r:id="rId2"/>
    <sheet name="サンプル03" sheetId="14" r:id="rId3"/>
    <sheet name="サンプル04" sheetId="16" r:id="rId4"/>
    <sheet name="サンプル05" sheetId="17" r:id="rId5"/>
    <sheet name="サンプル06" sheetId="18" r:id="rId6"/>
    <sheet name="サンプル07" sheetId="19" r:id="rId7"/>
    <sheet name="サンプル08" sheetId="20" r:id="rId8"/>
    <sheet name="サンプル09" sheetId="6" r:id="rId9"/>
    <sheet name="サンプル10" sheetId="21" r:id="rId10"/>
    <sheet name="サンプル11" sheetId="22" r:id="rId11"/>
    <sheet name="サンプル12" sheetId="23" r:id="rId12"/>
    <sheet name="サンプル13" sheetId="24" r:id="rId13"/>
    <sheet name="サンプル14" sheetId="25" r:id="rId14"/>
    <sheet name="商品分類" sheetId="10" r:id="rId15"/>
    <sheet name="202101" sheetId="3" r:id="rId16"/>
  </sheets>
  <definedNames>
    <definedName name="_xlnm._FilterDatabase" localSheetId="0" hidden="1">サンプル01!$C$1:$C$219</definedName>
    <definedName name="_xlnm._FilterDatabase" localSheetId="1" hidden="1">'サンプル02 '!$C$1:$C$219</definedName>
    <definedName name="_xlnm._FilterDatabase" localSheetId="2" hidden="1">サンプル03!$C$1:$C$219</definedName>
    <definedName name="_xlnm._FilterDatabase" localSheetId="3" hidden="1">サンプル04!$C$1:$C$219</definedName>
    <definedName name="_xlnm._FilterDatabase" localSheetId="4" hidden="1">サンプル05!$C$1:$C$219</definedName>
    <definedName name="_xlnm._FilterDatabase" localSheetId="5" hidden="1">サンプル06!$C$1:$C$219</definedName>
    <definedName name="_xlnm._FilterDatabase" localSheetId="6" hidden="1">サンプル07!$C$1:$C$219</definedName>
    <definedName name="_xlnm._FilterDatabase" localSheetId="7" hidden="1">サンプル08!$C$1:$C$219</definedName>
    <definedName name="_xlnm._FilterDatabase" localSheetId="8" hidden="1">サンプル09!$A$1:$J$1</definedName>
    <definedName name="_xlnm._FilterDatabase" localSheetId="9" hidden="1">サンプル10!$C$1:$C$219</definedName>
    <definedName name="_xlnm._FilterDatabase" localSheetId="10" hidden="1">サンプル11!$C$1:$C$219</definedName>
    <definedName name="_xlnm._FilterDatabase" localSheetId="11" hidden="1">サンプル12!$C$1:$C$219</definedName>
    <definedName name="_xlnm._FilterDatabase" localSheetId="12" hidden="1">サンプル13!$C$1:$C$219</definedName>
    <definedName name="_xlnm._FilterDatabase" localSheetId="13" hidden="1">サンプル14!$C$1:$C$219</definedName>
    <definedName name="_xlnm.Extract" localSheetId="0">サンプル01!#REF!</definedName>
    <definedName name="_xlnm.Extract" localSheetId="1">'サンプル02 '!#REF!</definedName>
    <definedName name="_xlnm.Extract" localSheetId="2">サンプル03!#REF!</definedName>
    <definedName name="_xlnm.Extract" localSheetId="3">サンプル04!#REF!</definedName>
    <definedName name="_xlnm.Extract" localSheetId="4">サンプル05!#REF!</definedName>
    <definedName name="_xlnm.Extract" localSheetId="5">サンプル06!#REF!</definedName>
    <definedName name="_xlnm.Extract" localSheetId="6">サンプル07!#REF!</definedName>
    <definedName name="_xlnm.Extract" localSheetId="7">サンプル08!#REF!</definedName>
    <definedName name="_xlnm.Extract" localSheetId="9">サンプル10!#REF!</definedName>
    <definedName name="_xlnm.Extract" localSheetId="10">サンプル11!#REF!</definedName>
    <definedName name="_xlnm.Extract" localSheetId="11">サンプル12!#REF!</definedName>
    <definedName name="_xlnm.Extract" localSheetId="12">サンプル13!#REF!</definedName>
    <definedName name="_xlnm.Extract" localSheetId="13">サンプル14!#REF!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5" i="25" l="1"/>
  <c r="L6" i="25"/>
  <c r="L7" i="25"/>
  <c r="L8" i="25"/>
  <c r="L4" i="25"/>
  <c r="M5" i="25"/>
  <c r="M6" i="25"/>
  <c r="M7" i="25"/>
  <c r="M8" i="25"/>
  <c r="M4" i="25"/>
  <c r="N4" i="6" l="1"/>
  <c r="N3" i="6"/>
  <c r="Y20" i="25" l="1"/>
  <c r="Y19" i="25"/>
  <c r="Y18" i="25"/>
  <c r="Y17" i="25"/>
  <c r="AB16" i="25"/>
  <c r="AB12" i="25"/>
  <c r="AB11" i="25"/>
  <c r="AB10" i="25"/>
  <c r="AB9" i="25"/>
  <c r="AB8" i="25"/>
  <c r="Y20" i="24"/>
  <c r="Y19" i="24"/>
  <c r="Y18" i="24"/>
  <c r="Y17" i="24"/>
  <c r="AB16" i="24"/>
  <c r="AB12" i="24"/>
  <c r="AB11" i="24"/>
  <c r="AB10" i="24"/>
  <c r="AB9" i="24"/>
  <c r="AB8" i="24"/>
  <c r="L8" i="24"/>
  <c r="L7" i="24"/>
  <c r="L6" i="24"/>
  <c r="L5" i="24"/>
  <c r="L4" i="24"/>
  <c r="Y20" i="23"/>
  <c r="Y19" i="23"/>
  <c r="Y18" i="23"/>
  <c r="Y17" i="23"/>
  <c r="AB16" i="23"/>
  <c r="AB12" i="23"/>
  <c r="AB11" i="23"/>
  <c r="AB10" i="23"/>
  <c r="AB9" i="23"/>
  <c r="AB8" i="23"/>
  <c r="L8" i="23"/>
  <c r="L7" i="23"/>
  <c r="L6" i="23"/>
  <c r="L5" i="23"/>
  <c r="L4" i="23"/>
  <c r="Y20" i="22"/>
  <c r="Y19" i="22"/>
  <c r="Y18" i="22"/>
  <c r="Y17" i="22"/>
  <c r="AB16" i="22"/>
  <c r="AB12" i="22"/>
  <c r="AB11" i="22"/>
  <c r="AB10" i="22"/>
  <c r="AB9" i="22"/>
  <c r="AB8" i="22"/>
  <c r="L8" i="22"/>
  <c r="L7" i="22"/>
  <c r="L6" i="22"/>
  <c r="L5" i="22"/>
  <c r="L4" i="22"/>
  <c r="Z20" i="21"/>
  <c r="Z19" i="21"/>
  <c r="Z18" i="21"/>
  <c r="Z17" i="21"/>
  <c r="Z16" i="21"/>
  <c r="Z12" i="21"/>
  <c r="Z11" i="21"/>
  <c r="Z10" i="21"/>
  <c r="Z9" i="21"/>
  <c r="Z8" i="21"/>
  <c r="K4" i="21"/>
  <c r="D3" i="6" l="1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" i="6"/>
  <c r="M5" i="20"/>
  <c r="M6" i="20"/>
  <c r="M7" i="20"/>
  <c r="M8" i="20"/>
  <c r="M4" i="20"/>
  <c r="L4" i="20"/>
  <c r="L5" i="20"/>
  <c r="L6" i="20"/>
  <c r="L7" i="20"/>
  <c r="L8" i="20"/>
  <c r="L4" i="14"/>
  <c r="AB20" i="20" l="1"/>
  <c r="AB19" i="20"/>
  <c r="AB18" i="20"/>
  <c r="AB17" i="20"/>
  <c r="AB16" i="20"/>
  <c r="AB12" i="20"/>
  <c r="AB11" i="20"/>
  <c r="AB10" i="20"/>
  <c r="AB9" i="20"/>
  <c r="AB8" i="20"/>
  <c r="L4" i="16" l="1"/>
  <c r="L5" i="16"/>
  <c r="L6" i="16"/>
  <c r="L7" i="16"/>
  <c r="L3" i="16"/>
  <c r="M5" i="14"/>
  <c r="N5" i="14"/>
  <c r="O5" i="14"/>
  <c r="M6" i="14"/>
  <c r="N6" i="14"/>
  <c r="O6" i="14"/>
  <c r="M7" i="14"/>
  <c r="N7" i="14"/>
  <c r="O7" i="14"/>
  <c r="M8" i="14"/>
  <c r="N8" i="14"/>
  <c r="O8" i="14"/>
  <c r="N4" i="14"/>
  <c r="O4" i="14"/>
  <c r="M4" i="14"/>
  <c r="L4" i="15"/>
  <c r="L5" i="19" l="1"/>
  <c r="L6" i="19"/>
  <c r="L7" i="19"/>
  <c r="L8" i="19"/>
  <c r="L4" i="19"/>
  <c r="L4" i="18"/>
  <c r="L5" i="18"/>
  <c r="L6" i="18"/>
  <c r="L7" i="18"/>
  <c r="L3" i="18"/>
  <c r="L4" i="17"/>
  <c r="L5" i="17"/>
  <c r="L6" i="17"/>
  <c r="L7" i="17"/>
  <c r="L3" i="17"/>
  <c r="Y20" i="19"/>
  <c r="Y19" i="19"/>
  <c r="Y18" i="19"/>
  <c r="Y17" i="19"/>
  <c r="AB16" i="19"/>
  <c r="AB12" i="19"/>
  <c r="AB11" i="19"/>
  <c r="AB10" i="19"/>
  <c r="AB9" i="19"/>
  <c r="AB8" i="19"/>
  <c r="X20" i="17"/>
  <c r="X19" i="17"/>
  <c r="X18" i="17"/>
  <c r="X17" i="17"/>
  <c r="X16" i="17"/>
  <c r="X12" i="17"/>
  <c r="X11" i="17"/>
  <c r="X10" i="17"/>
  <c r="X9" i="17"/>
  <c r="AB8" i="17"/>
  <c r="AB20" i="16"/>
  <c r="AB19" i="16"/>
  <c r="AB18" i="16"/>
  <c r="AB17" i="16"/>
  <c r="AB16" i="16"/>
  <c r="AB12" i="16"/>
  <c r="AB11" i="16"/>
  <c r="AB10" i="16"/>
  <c r="AB9" i="16"/>
  <c r="AB8" i="16"/>
  <c r="L5" i="14"/>
  <c r="L6" i="14"/>
  <c r="L7" i="14"/>
  <c r="L8" i="14"/>
  <c r="Z20" i="15"/>
  <c r="Z19" i="15"/>
  <c r="Z18" i="15"/>
  <c r="Z17" i="15"/>
  <c r="Z16" i="15"/>
  <c r="Z12" i="15"/>
  <c r="Z11" i="15"/>
  <c r="Z10" i="15"/>
  <c r="Z9" i="15"/>
  <c r="Z8" i="15"/>
  <c r="L8" i="15"/>
  <c r="L7" i="15"/>
  <c r="L6" i="15"/>
  <c r="L5" i="15"/>
  <c r="L5" i="12"/>
  <c r="L6" i="12"/>
  <c r="L7" i="12"/>
  <c r="L8" i="12"/>
  <c r="L4" i="12"/>
  <c r="Z20" i="14"/>
  <c r="Z19" i="14"/>
  <c r="Z18" i="14"/>
  <c r="Z17" i="14"/>
  <c r="Z16" i="14"/>
  <c r="Z12" i="14"/>
  <c r="Z11" i="14"/>
  <c r="Z10" i="14"/>
  <c r="Z9" i="14"/>
  <c r="Z8" i="14"/>
  <c r="Z20" i="12"/>
  <c r="Z19" i="12"/>
  <c r="Z18" i="12"/>
  <c r="Z17" i="12"/>
  <c r="Z16" i="12"/>
  <c r="Z12" i="12"/>
  <c r="Z11" i="12"/>
  <c r="Z10" i="12"/>
  <c r="Z9" i="12"/>
  <c r="Z8" i="12"/>
</calcChain>
</file>

<file path=xl/sharedStrings.xml><?xml version="1.0" encoding="utf-8"?>
<sst xmlns="http://schemas.openxmlformats.org/spreadsheetml/2006/main" count="16353" uniqueCount="79">
  <si>
    <t>売上日</t>
  </si>
  <si>
    <t>氏名</t>
  </si>
  <si>
    <t>支店</t>
  </si>
  <si>
    <t>商品分類</t>
  </si>
  <si>
    <t>商品名</t>
  </si>
  <si>
    <t>単価（円）</t>
  </si>
  <si>
    <t>数量</t>
  </si>
  <si>
    <t>a023</t>
  </si>
  <si>
    <t>河野 利香</t>
  </si>
  <si>
    <t>大阪</t>
  </si>
  <si>
    <t>ボトムス</t>
  </si>
  <si>
    <t>ロングパンツ</t>
  </si>
  <si>
    <t>a003</t>
  </si>
  <si>
    <t>石崎 和香菜</t>
  </si>
  <si>
    <t>東京</t>
  </si>
  <si>
    <t>ジーンズ</t>
  </si>
  <si>
    <t>a036</t>
  </si>
  <si>
    <t>西尾 謙</t>
  </si>
  <si>
    <t>横浜</t>
  </si>
  <si>
    <t>a013</t>
  </si>
  <si>
    <t>宮瀬 尚紀</t>
  </si>
  <si>
    <t>福岡</t>
  </si>
  <si>
    <t>トップス</t>
  </si>
  <si>
    <t>ニット</t>
  </si>
  <si>
    <t>a047</t>
  </si>
  <si>
    <t>上瀬 由和</t>
  </si>
  <si>
    <t>札幌</t>
  </si>
  <si>
    <t>アウター</t>
  </si>
  <si>
    <t>ダウン</t>
  </si>
  <si>
    <t>▼(1)sumifsの使い方</t>
  </si>
  <si>
    <t>ハーフパンツ</t>
  </si>
  <si>
    <t>シャツ</t>
  </si>
  <si>
    <t>▼(2)sumifsで条件を加えるやり方</t>
  </si>
  <si>
    <t>▼(3)sumifsで条件を加えるやり方。セルに切り替えればめっちゃ便利</t>
  </si>
  <si>
    <t>ジャケット</t>
  </si>
  <si>
    <t>▼(4)sumifs。期間指定もできるよ。</t>
  </si>
  <si>
    <t>▼(5)sumifs。期間指定もできるよ。</t>
  </si>
  <si>
    <t>▼(6)sumifs。2つを条件に。</t>
  </si>
  <si>
    <t>▼(7)countifsの使い方</t>
  </si>
  <si>
    <t>▼(8)countifsの使い方</t>
  </si>
  <si>
    <t>▼(9)averageifsの使い方</t>
  </si>
  <si>
    <t>▼(10)averageifsの使い方</t>
  </si>
  <si>
    <t>▼(11)VLOOKの使い方</t>
  </si>
  <si>
    <t>▼(12)VLOOKでキーが2つ</t>
  </si>
  <si>
    <t>▼(13)index関数</t>
  </si>
  <si>
    <t>▼(14)VLOOKのように使える。</t>
  </si>
  <si>
    <t>▼(15)VLOOKができないキーより値が左にある場合でも使える</t>
  </si>
  <si>
    <t>▼(16)ピボッドのような表も作れる。sumifsはデータだけだけど、文字列を引っ張ってこれる。</t>
  </si>
  <si>
    <t>社員番号</t>
  </si>
  <si>
    <t>石崎 和香菜</t>
    <phoneticPr fontId="2"/>
  </si>
  <si>
    <t>社員番号</t>
    <rPh sb="0" eb="2">
      <t>シャイン</t>
    </rPh>
    <phoneticPr fontId="2"/>
  </si>
  <si>
    <t>売上金額（円）</t>
    <phoneticPr fontId="2"/>
  </si>
  <si>
    <t>売上回数</t>
    <rPh sb="0" eb="2">
      <t>ウリアゲ</t>
    </rPh>
    <rPh sb="2" eb="4">
      <t>カイスウ</t>
    </rPh>
    <phoneticPr fontId="2"/>
  </si>
  <si>
    <t>売上平均</t>
    <rPh sb="0" eb="2">
      <t>ウリアゲ</t>
    </rPh>
    <rPh sb="2" eb="4">
      <t>ヘイキン</t>
    </rPh>
    <phoneticPr fontId="2"/>
  </si>
  <si>
    <t>支店</t>
    <rPh sb="0" eb="2">
      <t>シテン</t>
    </rPh>
    <phoneticPr fontId="2"/>
  </si>
  <si>
    <t>社員番号</t>
    <rPh sb="0" eb="2">
      <t>シャイン</t>
    </rPh>
    <rPh sb="2" eb="4">
      <t>バンゴウ</t>
    </rPh>
    <phoneticPr fontId="2"/>
  </si>
  <si>
    <t>河野 利香</t>
    <phoneticPr fontId="2"/>
  </si>
  <si>
    <t>合計</t>
    <rPh sb="0" eb="2">
      <t>ゴウケイ</t>
    </rPh>
    <phoneticPr fontId="2"/>
  </si>
  <si>
    <t>ボトムス</t>
    <phoneticPr fontId="2"/>
  </si>
  <si>
    <t>トップス</t>
    <phoneticPr fontId="2"/>
  </si>
  <si>
    <t>アウター</t>
    <phoneticPr fontId="2"/>
  </si>
  <si>
    <t>社員ID</t>
    <rPh sb="0" eb="2">
      <t xml:space="preserve">シャイン </t>
    </rPh>
    <phoneticPr fontId="2"/>
  </si>
  <si>
    <t>性別</t>
    <rPh sb="0" eb="2">
      <t>セイベツ</t>
    </rPh>
    <phoneticPr fontId="2"/>
  </si>
  <si>
    <t>売上金額（円）</t>
  </si>
  <si>
    <t>女</t>
  </si>
  <si>
    <t>井上 真</t>
    <rPh sb="0" eb="1">
      <t xml:space="preserve">イノウエ </t>
    </rPh>
    <rPh sb="3" eb="4">
      <t xml:space="preserve">マコト </t>
    </rPh>
    <phoneticPr fontId="2"/>
  </si>
  <si>
    <t>女</t>
    <rPh sb="0" eb="1">
      <t>オンナ</t>
    </rPh>
    <phoneticPr fontId="2"/>
  </si>
  <si>
    <t>男</t>
  </si>
  <si>
    <t>男</t>
    <rPh sb="0" eb="1">
      <t>オトコ</t>
    </rPh>
    <phoneticPr fontId="2"/>
  </si>
  <si>
    <t>a001</t>
    <phoneticPr fontId="2"/>
  </si>
  <si>
    <t>a002</t>
    <phoneticPr fontId="2"/>
  </si>
  <si>
    <t>井上 真</t>
  </si>
  <si>
    <t>氏名</t>
    <rPh sb="0" eb="2">
      <t xml:space="preserve">シメイ </t>
    </rPh>
    <phoneticPr fontId="2"/>
  </si>
  <si>
    <t>性別</t>
    <rPh sb="0" eb="2">
      <t xml:space="preserve">セイベツ </t>
    </rPh>
    <phoneticPr fontId="2"/>
  </si>
  <si>
    <t>社員番号</t>
    <rPh sb="0" eb="4">
      <t xml:space="preserve">シャインバンゴウ </t>
    </rPh>
    <phoneticPr fontId="2"/>
  </si>
  <si>
    <t>売上金額（円）</t>
    <phoneticPr fontId="2"/>
  </si>
  <si>
    <t>河野 利香</t>
    <phoneticPr fontId="2"/>
  </si>
  <si>
    <t>石崎 和香菜</t>
    <phoneticPr fontId="2"/>
  </si>
  <si>
    <t>河野 利香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</si>
</sst>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yyyy&quot;年&quot;mm&quot;月&quot;dd&quot;日&quot;"/>
  </numFmts>
  <fonts count="15" x14ac:knownFonts="1">
    <font>
      <sz val="11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8"/>
      <color rgb="FF000000"/>
      <name val="Meiryo UI"/>
      <family val="3"/>
      <charset val="128"/>
    </font>
    <font>
      <sz val="8"/>
      <color theme="1"/>
      <name val="Meiryo UI"/>
      <family val="3"/>
      <charset val="128"/>
    </font>
    <font>
      <sz val="8"/>
      <color rgb="FF000000"/>
      <name val="Meiryo UI"/>
      <family val="3"/>
      <charset val="128"/>
    </font>
    <font>
      <b/>
      <sz val="14"/>
      <color rgb="FF000000"/>
      <name val="Meiryo UI"/>
      <family val="3"/>
      <charset val="128"/>
    </font>
    <font>
      <sz val="14"/>
      <color theme="1"/>
      <name val="Meiryo UI"/>
      <family val="2"/>
      <charset val="128"/>
    </font>
    <font>
      <sz val="14"/>
      <color rgb="FF000000"/>
      <name val="Meiryo UI"/>
      <family val="2"/>
      <charset val="128"/>
    </font>
    <font>
      <b/>
      <sz val="14"/>
      <color rgb="FF000000"/>
      <name val="Meiryo UI"/>
      <family val="2"/>
      <charset val="128"/>
    </font>
    <font>
      <sz val="14"/>
      <color theme="1"/>
      <name val="ＭＳ Ｐゴシック"/>
      <family val="2"/>
      <charset val="128"/>
      <scheme val="minor"/>
    </font>
    <font>
      <b/>
      <sz val="14"/>
      <color rgb="FF000000"/>
      <name val="メイリオ"/>
      <family val="2"/>
      <charset val="128"/>
    </font>
    <font>
      <sz val="14"/>
      <color rgb="FF000000"/>
      <name val="メイリオ"/>
      <family val="3"/>
      <charset val="128"/>
    </font>
    <font>
      <sz val="14"/>
      <color theme="1"/>
      <name val="メイリオ"/>
      <family val="3"/>
      <charset val="128"/>
    </font>
    <font>
      <sz val="14"/>
      <color rgb="FF000000"/>
      <name val="メイリオ"/>
      <family val="2"/>
      <charset val="128"/>
    </font>
  </fonts>
  <fills count="7">
    <fill>
      <patternFill patternType="none"/>
    </fill>
    <fill>
      <patternFill patternType="gray125"/>
    </fill>
    <fill>
      <patternFill patternType="solid">
        <fgColor rgb="FFCCCCCC"/>
        <bgColor indexed="64"/>
      </patternFill>
    </fill>
    <fill>
      <patternFill patternType="solid">
        <fgColor rgb="FFF4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51">
    <xf numFmtId="0" fontId="0" fillId="0" borderId="0" xfId="0">
      <alignment vertical="center"/>
    </xf>
    <xf numFmtId="0" fontId="3" fillId="2" borderId="1" xfId="0" applyFont="1" applyFill="1" applyBorder="1" applyAlignment="1">
      <alignment horizontal="center" wrapText="1"/>
    </xf>
    <xf numFmtId="31" fontId="4" fillId="0" borderId="1" xfId="0" applyNumberFormat="1" applyFont="1" applyBorder="1" applyAlignment="1">
      <alignment horizontal="right" wrapText="1"/>
    </xf>
    <xf numFmtId="0" fontId="5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0" fontId="6" fillId="2" borderId="1" xfId="0" applyFont="1" applyFill="1" applyBorder="1" applyAlignment="1">
      <alignment horizontal="center" wrapText="1"/>
    </xf>
    <xf numFmtId="0" fontId="7" fillId="0" borderId="0" xfId="0" applyFont="1" applyBorder="1" applyAlignment="1">
      <alignment wrapText="1"/>
    </xf>
    <xf numFmtId="0" fontId="7" fillId="0" borderId="0" xfId="0" applyFont="1" applyBorder="1">
      <alignment vertical="center"/>
    </xf>
    <xf numFmtId="0" fontId="7" fillId="0" borderId="1" xfId="0" applyFont="1" applyBorder="1" applyAlignment="1">
      <alignment wrapText="1"/>
    </xf>
    <xf numFmtId="0" fontId="8" fillId="0" borderId="1" xfId="0" applyFont="1" applyBorder="1" applyAlignment="1">
      <alignment horizontal="center" wrapText="1"/>
    </xf>
    <xf numFmtId="3" fontId="7" fillId="0" borderId="1" xfId="0" applyNumberFormat="1" applyFont="1" applyBorder="1" applyAlignment="1">
      <alignment horizontal="right" wrapText="1"/>
    </xf>
    <xf numFmtId="0" fontId="7" fillId="0" borderId="1" xfId="0" applyFont="1" applyBorder="1" applyAlignment="1">
      <alignment horizontal="right" wrapText="1"/>
    </xf>
    <xf numFmtId="0" fontId="9" fillId="2" borderId="2" xfId="0" applyFont="1" applyFill="1" applyBorder="1" applyAlignment="1">
      <alignment horizontal="center" wrapText="1"/>
    </xf>
    <xf numFmtId="0" fontId="7" fillId="0" borderId="2" xfId="0" applyFont="1" applyBorder="1" applyAlignment="1">
      <alignment wrapText="1"/>
    </xf>
    <xf numFmtId="6" fontId="7" fillId="0" borderId="2" xfId="0" applyNumberFormat="1" applyFont="1" applyBorder="1" applyAlignment="1">
      <alignment horizontal="right" wrapText="1"/>
    </xf>
    <xf numFmtId="6" fontId="7" fillId="0" borderId="0" xfId="0" applyNumberFormat="1" applyFont="1" applyBorder="1" applyAlignment="1">
      <alignment horizontal="right" wrapText="1"/>
    </xf>
    <xf numFmtId="0" fontId="7" fillId="3" borderId="0" xfId="0" applyFont="1" applyFill="1" applyBorder="1" applyAlignment="1">
      <alignment wrapText="1"/>
    </xf>
    <xf numFmtId="14" fontId="7" fillId="4" borderId="0" xfId="0" applyNumberFormat="1" applyFont="1" applyFill="1" applyBorder="1" applyAlignment="1">
      <alignment wrapText="1"/>
    </xf>
    <xf numFmtId="14" fontId="7" fillId="3" borderId="0" xfId="0" applyNumberFormat="1" applyFont="1" applyFill="1" applyBorder="1" applyAlignment="1">
      <alignment horizontal="right" wrapText="1"/>
    </xf>
    <xf numFmtId="0" fontId="7" fillId="0" borderId="0" xfId="0" applyFont="1" applyBorder="1" applyAlignment="1">
      <alignment horizontal="right" wrapText="1"/>
    </xf>
    <xf numFmtId="0" fontId="7" fillId="5" borderId="1" xfId="0" applyFont="1" applyFill="1" applyBorder="1" applyAlignment="1">
      <alignment wrapText="1"/>
    </xf>
    <xf numFmtId="31" fontId="7" fillId="0" borderId="0" xfId="0" applyNumberFormat="1" applyFont="1" applyBorder="1" applyAlignment="1">
      <alignment horizontal="right" wrapText="1"/>
    </xf>
    <xf numFmtId="3" fontId="7" fillId="0" borderId="0" xfId="0" applyNumberFormat="1" applyFont="1" applyBorder="1" applyAlignment="1">
      <alignment horizontal="right" wrapText="1"/>
    </xf>
    <xf numFmtId="0" fontId="9" fillId="2" borderId="0" xfId="0" applyFont="1" applyFill="1" applyBorder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6" fillId="2" borderId="1" xfId="0" applyFont="1" applyFill="1" applyBorder="1" applyAlignment="1">
      <alignment horizontal="center" vertical="center" wrapText="1"/>
    </xf>
    <xf numFmtId="176" fontId="7" fillId="0" borderId="1" xfId="0" applyNumberFormat="1" applyFont="1" applyBorder="1" applyAlignment="1">
      <alignment horizontal="right" wrapText="1"/>
    </xf>
    <xf numFmtId="0" fontId="9" fillId="2" borderId="1" xfId="0" applyFont="1" applyFill="1" applyBorder="1" applyAlignment="1">
      <alignment horizontal="center" wrapText="1"/>
    </xf>
    <xf numFmtId="1" fontId="7" fillId="0" borderId="2" xfId="0" applyNumberFormat="1" applyFont="1" applyBorder="1" applyAlignment="1">
      <alignment wrapText="1"/>
    </xf>
    <xf numFmtId="0" fontId="10" fillId="0" borderId="0" xfId="0" applyFont="1">
      <alignment vertical="center"/>
    </xf>
    <xf numFmtId="14" fontId="12" fillId="0" borderId="3" xfId="0" applyNumberFormat="1" applyFont="1" applyBorder="1" applyAlignment="1"/>
    <xf numFmtId="0" fontId="12" fillId="0" borderId="3" xfId="0" applyFont="1" applyBorder="1" applyAlignment="1">
      <alignment horizontal="center"/>
    </xf>
    <xf numFmtId="3" fontId="12" fillId="0" borderId="3" xfId="0" applyNumberFormat="1" applyFont="1" applyBorder="1" applyAlignment="1"/>
    <xf numFmtId="10" fontId="12" fillId="0" borderId="3" xfId="0" applyNumberFormat="1" applyFont="1" applyBorder="1" applyAlignment="1"/>
    <xf numFmtId="3" fontId="13" fillId="0" borderId="3" xfId="0" applyNumberFormat="1" applyFont="1" applyBorder="1">
      <alignment vertical="center"/>
    </xf>
    <xf numFmtId="0" fontId="13" fillId="0" borderId="3" xfId="0" applyFont="1" applyBorder="1">
      <alignment vertical="center"/>
    </xf>
    <xf numFmtId="0" fontId="13" fillId="0" borderId="3" xfId="0" applyFont="1" applyBorder="1" applyAlignment="1"/>
    <xf numFmtId="14" fontId="13" fillId="0" borderId="3" xfId="0" applyNumberFormat="1" applyFont="1" applyBorder="1">
      <alignment vertical="center"/>
    </xf>
    <xf numFmtId="0" fontId="11" fillId="6" borderId="3" xfId="0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14" fontId="10" fillId="0" borderId="0" xfId="0" applyNumberFormat="1" applyFont="1">
      <alignment vertical="center"/>
    </xf>
    <xf numFmtId="0" fontId="9" fillId="2" borderId="4" xfId="0" applyFont="1" applyFill="1" applyBorder="1" applyAlignment="1">
      <alignment horizontal="center" wrapText="1"/>
    </xf>
    <xf numFmtId="0" fontId="9" fillId="2" borderId="5" xfId="0" applyFont="1" applyFill="1" applyBorder="1" applyAlignment="1">
      <alignment horizontal="center" wrapText="1"/>
    </xf>
    <xf numFmtId="0" fontId="8" fillId="0" borderId="2" xfId="0" applyFont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14" fillId="0" borderId="3" xfId="0" applyFont="1" applyBorder="1" applyAlignment="1">
      <alignment horizontal="center"/>
    </xf>
    <xf numFmtId="0" fontId="10" fillId="0" borderId="3" xfId="0" applyFont="1" applyBorder="1" applyAlignment="1">
      <alignment horizontal="center" vertical="center"/>
    </xf>
    <xf numFmtId="14" fontId="11" fillId="6" borderId="3" xfId="0" applyNumberFormat="1" applyFont="1" applyFill="1" applyBorder="1" applyAlignment="1">
      <alignment horizontal="center"/>
    </xf>
    <xf numFmtId="0" fontId="7" fillId="0" borderId="2" xfId="0" applyNumberFormat="1" applyFont="1" applyBorder="1" applyAlignment="1">
      <alignment horizontal="right" wrapText="1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AK968"/>
  <sheetViews>
    <sheetView tabSelected="1" workbookViewId="0"/>
  </sheetViews>
  <sheetFormatPr defaultColWidth="9" defaultRowHeight="19.5" x14ac:dyDescent="0.15"/>
  <cols>
    <col min="1" max="1" width="22" style="9" bestFit="1" customWidth="1"/>
    <col min="2" max="2" width="7" style="9" customWidth="1"/>
    <col min="3" max="3" width="18.5" style="9" customWidth="1"/>
    <col min="4" max="4" width="10.125" style="9" customWidth="1"/>
    <col min="5" max="5" width="12.125" style="9" customWidth="1"/>
    <col min="6" max="6" width="12" style="9" customWidth="1"/>
    <col min="7" max="7" width="10.625" style="9" bestFit="1" customWidth="1"/>
    <col min="8" max="8" width="5.375" style="9" customWidth="1"/>
    <col min="9" max="9" width="12.125" style="9" customWidth="1"/>
    <col min="10" max="10" width="9" style="9"/>
    <col min="11" max="12" width="15" style="9" customWidth="1"/>
    <col min="13" max="23" width="15.625" style="9" customWidth="1"/>
    <col min="24" max="24" width="3.625" style="9" customWidth="1"/>
    <col min="25" max="25" width="15.875" style="9" customWidth="1"/>
    <col min="26" max="26" width="15.875" style="9" bestFit="1" customWidth="1"/>
    <col min="27" max="27" width="12.875" style="9" bestFit="1" customWidth="1"/>
    <col min="28" max="28" width="11.375" style="9" bestFit="1" customWidth="1"/>
    <col min="29" max="16384" width="9" style="9"/>
  </cols>
  <sheetData>
    <row r="1" spans="1:37" ht="39" x14ac:dyDescent="0.3">
      <c r="A1" s="27" t="s">
        <v>0</v>
      </c>
      <c r="B1" s="27" t="s">
        <v>50</v>
      </c>
      <c r="C1" s="27" t="s">
        <v>1</v>
      </c>
      <c r="D1" s="27" t="s">
        <v>2</v>
      </c>
      <c r="E1" s="27" t="s">
        <v>3</v>
      </c>
      <c r="F1" s="27" t="s">
        <v>4</v>
      </c>
      <c r="G1" s="27" t="s">
        <v>5</v>
      </c>
      <c r="H1" s="27" t="s">
        <v>6</v>
      </c>
      <c r="I1" s="27" t="s">
        <v>51</v>
      </c>
      <c r="J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</row>
    <row r="2" spans="1:37" x14ac:dyDescent="0.3">
      <c r="A2" s="28">
        <v>43834</v>
      </c>
      <c r="B2" s="11" t="s">
        <v>7</v>
      </c>
      <c r="C2" s="10" t="s">
        <v>8</v>
      </c>
      <c r="D2" s="10" t="s">
        <v>9</v>
      </c>
      <c r="E2" s="10" t="s">
        <v>10</v>
      </c>
      <c r="F2" s="10" t="s">
        <v>11</v>
      </c>
      <c r="G2" s="12">
        <v>7000</v>
      </c>
      <c r="H2" s="13">
        <v>8</v>
      </c>
      <c r="I2" s="12">
        <v>56000</v>
      </c>
      <c r="J2" s="8"/>
      <c r="K2" s="19">
        <v>43862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</row>
    <row r="3" spans="1:37" x14ac:dyDescent="0.3">
      <c r="A3" s="28">
        <v>43879</v>
      </c>
      <c r="B3" s="11" t="s">
        <v>7</v>
      </c>
      <c r="C3" s="10" t="s">
        <v>8</v>
      </c>
      <c r="D3" s="10" t="s">
        <v>9</v>
      </c>
      <c r="E3" s="10" t="s">
        <v>27</v>
      </c>
      <c r="F3" s="10" t="s">
        <v>34</v>
      </c>
      <c r="G3" s="12">
        <v>10000</v>
      </c>
      <c r="H3" s="13">
        <v>7</v>
      </c>
      <c r="I3" s="12">
        <v>70000</v>
      </c>
      <c r="J3" s="8"/>
      <c r="K3" s="7"/>
      <c r="L3" s="14" t="s">
        <v>57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</row>
    <row r="4" spans="1:37" x14ac:dyDescent="0.3">
      <c r="A4" s="28">
        <v>43895</v>
      </c>
      <c r="B4" s="11" t="s">
        <v>7</v>
      </c>
      <c r="C4" s="10" t="s">
        <v>8</v>
      </c>
      <c r="D4" s="10" t="s">
        <v>9</v>
      </c>
      <c r="E4" s="10" t="s">
        <v>22</v>
      </c>
      <c r="F4" s="10" t="s">
        <v>31</v>
      </c>
      <c r="G4" s="12">
        <v>4000</v>
      </c>
      <c r="H4" s="13">
        <v>4</v>
      </c>
      <c r="I4" s="12">
        <v>16000</v>
      </c>
      <c r="J4" s="8"/>
      <c r="K4" s="10" t="s">
        <v>8</v>
      </c>
      <c r="L4" s="16">
        <f>SUMIFS(I:I,C:C,K4,A:A,"&gt;="&amp;$K$2)</f>
        <v>1870000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</row>
    <row r="5" spans="1:37" x14ac:dyDescent="0.3">
      <c r="A5" s="28">
        <v>43896</v>
      </c>
      <c r="B5" s="11" t="s">
        <v>7</v>
      </c>
      <c r="C5" s="10" t="s">
        <v>8</v>
      </c>
      <c r="D5" s="10" t="s">
        <v>9</v>
      </c>
      <c r="E5" s="10" t="s">
        <v>10</v>
      </c>
      <c r="F5" s="10" t="s">
        <v>11</v>
      </c>
      <c r="G5" s="12">
        <v>7000</v>
      </c>
      <c r="H5" s="13">
        <v>9</v>
      </c>
      <c r="I5" s="12">
        <v>63000</v>
      </c>
      <c r="J5" s="8"/>
      <c r="K5" s="10" t="s">
        <v>20</v>
      </c>
      <c r="L5" s="16">
        <f t="shared" ref="L5:L8" si="0">SUMIFS(I:I,C:C,K5,A:A,"&gt;="&amp;$K$2)</f>
        <v>1687000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</row>
    <row r="6" spans="1:37" x14ac:dyDescent="0.3">
      <c r="A6" s="28">
        <v>43917</v>
      </c>
      <c r="B6" s="11" t="s">
        <v>7</v>
      </c>
      <c r="C6" s="10" t="s">
        <v>8</v>
      </c>
      <c r="D6" s="10" t="s">
        <v>9</v>
      </c>
      <c r="E6" s="10" t="s">
        <v>10</v>
      </c>
      <c r="F6" s="10" t="s">
        <v>30</v>
      </c>
      <c r="G6" s="12">
        <v>3000</v>
      </c>
      <c r="H6" s="13">
        <v>8</v>
      </c>
      <c r="I6" s="12">
        <v>24000</v>
      </c>
      <c r="J6" s="8"/>
      <c r="K6" s="10" t="s">
        <v>25</v>
      </c>
      <c r="L6" s="16">
        <f t="shared" si="0"/>
        <v>1348000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</row>
    <row r="7" spans="1:37" x14ac:dyDescent="0.3">
      <c r="A7" s="28">
        <v>43930</v>
      </c>
      <c r="B7" s="11" t="s">
        <v>7</v>
      </c>
      <c r="C7" s="10" t="s">
        <v>8</v>
      </c>
      <c r="D7" s="10" t="s">
        <v>9</v>
      </c>
      <c r="E7" s="10" t="s">
        <v>22</v>
      </c>
      <c r="F7" s="10" t="s">
        <v>23</v>
      </c>
      <c r="G7" s="12">
        <v>8000</v>
      </c>
      <c r="H7" s="13">
        <v>10</v>
      </c>
      <c r="I7" s="12">
        <v>80000</v>
      </c>
      <c r="J7" s="8"/>
      <c r="K7" s="10" t="s">
        <v>17</v>
      </c>
      <c r="L7" s="16">
        <f t="shared" si="0"/>
        <v>1439000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9" t="s">
        <v>29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</row>
    <row r="8" spans="1:37" x14ac:dyDescent="0.3">
      <c r="A8" s="28">
        <v>43945</v>
      </c>
      <c r="B8" s="11" t="s">
        <v>7</v>
      </c>
      <c r="C8" s="10" t="s">
        <v>8</v>
      </c>
      <c r="D8" s="10" t="s">
        <v>9</v>
      </c>
      <c r="E8" s="10" t="s">
        <v>10</v>
      </c>
      <c r="F8" s="10" t="s">
        <v>15</v>
      </c>
      <c r="G8" s="12">
        <v>6000</v>
      </c>
      <c r="H8" s="13">
        <v>4</v>
      </c>
      <c r="I8" s="12">
        <v>24000</v>
      </c>
      <c r="J8" s="8"/>
      <c r="K8" s="10" t="s">
        <v>13</v>
      </c>
      <c r="L8" s="16">
        <f t="shared" si="0"/>
        <v>2399000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 t="s">
        <v>8</v>
      </c>
      <c r="Z8" s="17">
        <f>SUMIFS(I:I,C:C,Y8)</f>
        <v>1926000</v>
      </c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</row>
    <row r="9" spans="1:37" x14ac:dyDescent="0.3">
      <c r="A9" s="28">
        <v>43950</v>
      </c>
      <c r="B9" s="11" t="s">
        <v>7</v>
      </c>
      <c r="C9" s="10" t="s">
        <v>8</v>
      </c>
      <c r="D9" s="10" t="s">
        <v>9</v>
      </c>
      <c r="E9" s="10" t="s">
        <v>10</v>
      </c>
      <c r="F9" s="10" t="s">
        <v>15</v>
      </c>
      <c r="G9" s="12">
        <v>6000</v>
      </c>
      <c r="H9" s="13">
        <v>1</v>
      </c>
      <c r="I9" s="12">
        <v>6000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 t="s">
        <v>13</v>
      </c>
      <c r="Z9" s="17">
        <f>SUMIFS(I:I,C:C,Y9)</f>
        <v>2617000</v>
      </c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</row>
    <row r="10" spans="1:37" x14ac:dyDescent="0.3">
      <c r="A10" s="28">
        <v>43964</v>
      </c>
      <c r="B10" s="11" t="s">
        <v>7</v>
      </c>
      <c r="C10" s="10" t="s">
        <v>8</v>
      </c>
      <c r="D10" s="10" t="s">
        <v>9</v>
      </c>
      <c r="E10" s="10" t="s">
        <v>22</v>
      </c>
      <c r="F10" s="10" t="s">
        <v>23</v>
      </c>
      <c r="G10" s="12">
        <v>8000</v>
      </c>
      <c r="H10" s="13">
        <v>6</v>
      </c>
      <c r="I10" s="12">
        <v>48000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 t="s">
        <v>17</v>
      </c>
      <c r="Z10" s="17">
        <f>SUMIFS(I:I,C:C,Y10)</f>
        <v>1542000</v>
      </c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</row>
    <row r="11" spans="1:37" x14ac:dyDescent="0.3">
      <c r="A11" s="28">
        <v>43973</v>
      </c>
      <c r="B11" s="11" t="s">
        <v>7</v>
      </c>
      <c r="C11" s="10" t="s">
        <v>8</v>
      </c>
      <c r="D11" s="10" t="s">
        <v>9</v>
      </c>
      <c r="E11" s="10" t="s">
        <v>22</v>
      </c>
      <c r="F11" s="10" t="s">
        <v>23</v>
      </c>
      <c r="G11" s="12">
        <v>8000</v>
      </c>
      <c r="H11" s="13">
        <v>10</v>
      </c>
      <c r="I11" s="12">
        <v>80000</v>
      </c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 t="s">
        <v>20</v>
      </c>
      <c r="Z11" s="17">
        <f>SUMIFS(I:I,C:C,Y11)</f>
        <v>1845000</v>
      </c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</row>
    <row r="12" spans="1:37" x14ac:dyDescent="0.3">
      <c r="A12" s="28">
        <v>43976</v>
      </c>
      <c r="B12" s="11" t="s">
        <v>7</v>
      </c>
      <c r="C12" s="10" t="s">
        <v>8</v>
      </c>
      <c r="D12" s="10" t="s">
        <v>9</v>
      </c>
      <c r="E12" s="10" t="s">
        <v>27</v>
      </c>
      <c r="F12" s="10" t="s">
        <v>28</v>
      </c>
      <c r="G12" s="12">
        <v>18000</v>
      </c>
      <c r="H12" s="13">
        <v>4</v>
      </c>
      <c r="I12" s="12">
        <v>72000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 t="s">
        <v>25</v>
      </c>
      <c r="Z12" s="17">
        <f>SUMIFS(I:I,C:C,Y12)</f>
        <v>1485000</v>
      </c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</row>
    <row r="13" spans="1:37" x14ac:dyDescent="0.3">
      <c r="A13" s="28">
        <v>43985</v>
      </c>
      <c r="B13" s="11" t="s">
        <v>7</v>
      </c>
      <c r="C13" s="10" t="s">
        <v>8</v>
      </c>
      <c r="D13" s="10" t="s">
        <v>9</v>
      </c>
      <c r="E13" s="10" t="s">
        <v>22</v>
      </c>
      <c r="F13" s="10" t="s">
        <v>23</v>
      </c>
      <c r="G13" s="12">
        <v>8000</v>
      </c>
      <c r="H13" s="13">
        <v>4</v>
      </c>
      <c r="I13" s="12">
        <v>32000</v>
      </c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</row>
    <row r="14" spans="1:37" x14ac:dyDescent="0.3">
      <c r="A14" s="28">
        <v>43992</v>
      </c>
      <c r="B14" s="11" t="s">
        <v>7</v>
      </c>
      <c r="C14" s="10" t="s">
        <v>8</v>
      </c>
      <c r="D14" s="10" t="s">
        <v>9</v>
      </c>
      <c r="E14" s="10" t="s">
        <v>22</v>
      </c>
      <c r="F14" s="10" t="s">
        <v>31</v>
      </c>
      <c r="G14" s="12">
        <v>4000</v>
      </c>
      <c r="H14" s="13">
        <v>1</v>
      </c>
      <c r="I14" s="12">
        <v>4000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</row>
    <row r="15" spans="1:37" x14ac:dyDescent="0.3">
      <c r="A15" s="28">
        <v>43993</v>
      </c>
      <c r="B15" s="11" t="s">
        <v>7</v>
      </c>
      <c r="C15" s="10" t="s">
        <v>8</v>
      </c>
      <c r="D15" s="10" t="s">
        <v>9</v>
      </c>
      <c r="E15" s="10" t="s">
        <v>27</v>
      </c>
      <c r="F15" s="10" t="s">
        <v>28</v>
      </c>
      <c r="G15" s="12">
        <v>18000</v>
      </c>
      <c r="H15" s="13">
        <v>9</v>
      </c>
      <c r="I15" s="12">
        <v>162000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9" t="s">
        <v>32</v>
      </c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</row>
    <row r="16" spans="1:37" x14ac:dyDescent="0.3">
      <c r="A16" s="28">
        <v>43997</v>
      </c>
      <c r="B16" s="11" t="s">
        <v>7</v>
      </c>
      <c r="C16" s="10" t="s">
        <v>8</v>
      </c>
      <c r="D16" s="10" t="s">
        <v>9</v>
      </c>
      <c r="E16" s="10" t="s">
        <v>10</v>
      </c>
      <c r="F16" s="10" t="s">
        <v>15</v>
      </c>
      <c r="G16" s="12">
        <v>6000</v>
      </c>
      <c r="H16" s="13">
        <v>5</v>
      </c>
      <c r="I16" s="12">
        <v>30000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 t="s">
        <v>25</v>
      </c>
      <c r="Z16" s="17">
        <f>SUMIFS(I:I,C:C,Y16,E:E,"ボトムス")</f>
        <v>423000</v>
      </c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</row>
    <row r="17" spans="1:37" x14ac:dyDescent="0.3">
      <c r="A17" s="28">
        <v>44009</v>
      </c>
      <c r="B17" s="11" t="s">
        <v>7</v>
      </c>
      <c r="C17" s="10" t="s">
        <v>8</v>
      </c>
      <c r="D17" s="10" t="s">
        <v>9</v>
      </c>
      <c r="E17" s="10" t="s">
        <v>27</v>
      </c>
      <c r="F17" s="22" t="s">
        <v>34</v>
      </c>
      <c r="G17" s="12">
        <v>10000</v>
      </c>
      <c r="H17" s="13">
        <v>2</v>
      </c>
      <c r="I17" s="12">
        <v>20000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 t="s">
        <v>17</v>
      </c>
      <c r="Z17" s="17">
        <f>SUMIFS(I:I,C:C,Y17,E:E,"ボトムス")</f>
        <v>390000</v>
      </c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x14ac:dyDescent="0.3">
      <c r="A18" s="28">
        <v>44023</v>
      </c>
      <c r="B18" s="11" t="s">
        <v>7</v>
      </c>
      <c r="C18" s="10" t="s">
        <v>8</v>
      </c>
      <c r="D18" s="10" t="s">
        <v>9</v>
      </c>
      <c r="E18" s="10" t="s">
        <v>10</v>
      </c>
      <c r="F18" s="10" t="s">
        <v>30</v>
      </c>
      <c r="G18" s="12">
        <v>3000</v>
      </c>
      <c r="H18" s="13">
        <v>4</v>
      </c>
      <c r="I18" s="12">
        <v>12000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 t="s">
        <v>13</v>
      </c>
      <c r="Z18" s="17">
        <f>SUMIFS(I:I,C:C,Y18,E:E,"ボトムス")</f>
        <v>985000</v>
      </c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x14ac:dyDescent="0.3">
      <c r="A19" s="28">
        <v>44025</v>
      </c>
      <c r="B19" s="11" t="s">
        <v>7</v>
      </c>
      <c r="C19" s="10" t="s">
        <v>8</v>
      </c>
      <c r="D19" s="10" t="s">
        <v>9</v>
      </c>
      <c r="E19" s="10" t="s">
        <v>10</v>
      </c>
      <c r="F19" s="10" t="s">
        <v>15</v>
      </c>
      <c r="G19" s="12">
        <v>6000</v>
      </c>
      <c r="H19" s="13">
        <v>4</v>
      </c>
      <c r="I19" s="12">
        <v>24000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 t="s">
        <v>20</v>
      </c>
      <c r="Z19" s="17">
        <f>SUMIFS(I:I,C:C,Y19,E:E,"ボトムス")</f>
        <v>945000</v>
      </c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x14ac:dyDescent="0.3">
      <c r="A20" s="28">
        <v>44039</v>
      </c>
      <c r="B20" s="11" t="s">
        <v>7</v>
      </c>
      <c r="C20" s="10" t="s">
        <v>8</v>
      </c>
      <c r="D20" s="10" t="s">
        <v>9</v>
      </c>
      <c r="E20" s="10" t="s">
        <v>22</v>
      </c>
      <c r="F20" s="10" t="s">
        <v>23</v>
      </c>
      <c r="G20" s="12">
        <v>8000</v>
      </c>
      <c r="H20" s="13">
        <v>6</v>
      </c>
      <c r="I20" s="12">
        <v>48000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 t="s">
        <v>8</v>
      </c>
      <c r="Z20" s="17">
        <f>SUMIFS(I:I,C:C,Y20,E:E,"ボトムス")</f>
        <v>514000</v>
      </c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x14ac:dyDescent="0.3">
      <c r="A21" s="28">
        <v>44046</v>
      </c>
      <c r="B21" s="11" t="s">
        <v>7</v>
      </c>
      <c r="C21" s="10" t="s">
        <v>8</v>
      </c>
      <c r="D21" s="10" t="s">
        <v>9</v>
      </c>
      <c r="E21" s="10" t="s">
        <v>10</v>
      </c>
      <c r="F21" s="10" t="s">
        <v>15</v>
      </c>
      <c r="G21" s="12">
        <v>6000</v>
      </c>
      <c r="H21" s="13">
        <v>1</v>
      </c>
      <c r="I21" s="12">
        <v>6000</v>
      </c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x14ac:dyDescent="0.3">
      <c r="A22" s="28">
        <v>44051</v>
      </c>
      <c r="B22" s="11" t="s">
        <v>7</v>
      </c>
      <c r="C22" s="10" t="s">
        <v>8</v>
      </c>
      <c r="D22" s="10" t="s">
        <v>9</v>
      </c>
      <c r="E22" s="10" t="s">
        <v>10</v>
      </c>
      <c r="F22" s="10" t="s">
        <v>11</v>
      </c>
      <c r="G22" s="12">
        <v>7000</v>
      </c>
      <c r="H22" s="13">
        <v>5</v>
      </c>
      <c r="I22" s="12">
        <v>35000</v>
      </c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9" t="s">
        <v>33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x14ac:dyDescent="0.3">
      <c r="A23" s="28">
        <v>44052</v>
      </c>
      <c r="B23" s="11" t="s">
        <v>7</v>
      </c>
      <c r="C23" s="10" t="s">
        <v>8</v>
      </c>
      <c r="D23" s="10" t="s">
        <v>9</v>
      </c>
      <c r="E23" s="10" t="s">
        <v>22</v>
      </c>
      <c r="F23" s="10" t="s">
        <v>31</v>
      </c>
      <c r="G23" s="12">
        <v>4000</v>
      </c>
      <c r="H23" s="13">
        <v>1</v>
      </c>
      <c r="I23" s="12">
        <v>4000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18" t="s">
        <v>10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x14ac:dyDescent="0.3">
      <c r="A24" s="28">
        <v>44056</v>
      </c>
      <c r="B24" s="11" t="s">
        <v>7</v>
      </c>
      <c r="C24" s="10" t="s">
        <v>8</v>
      </c>
      <c r="D24" s="10" t="s">
        <v>9</v>
      </c>
      <c r="E24" s="10" t="s">
        <v>10</v>
      </c>
      <c r="F24" s="10" t="s">
        <v>15</v>
      </c>
      <c r="G24" s="12">
        <v>6000</v>
      </c>
      <c r="H24" s="13">
        <v>8</v>
      </c>
      <c r="I24" s="12">
        <v>48000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x14ac:dyDescent="0.3">
      <c r="A25" s="28">
        <v>44058</v>
      </c>
      <c r="B25" s="11" t="s">
        <v>7</v>
      </c>
      <c r="C25" s="10" t="s">
        <v>8</v>
      </c>
      <c r="D25" s="10" t="s">
        <v>9</v>
      </c>
      <c r="E25" s="10" t="s">
        <v>10</v>
      </c>
      <c r="F25" s="10" t="s">
        <v>11</v>
      </c>
      <c r="G25" s="12">
        <v>7000</v>
      </c>
      <c r="H25" s="13">
        <v>1</v>
      </c>
      <c r="I25" s="12">
        <v>7000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 t="s">
        <v>17</v>
      </c>
      <c r="Z25" s="17">
        <v>361000</v>
      </c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x14ac:dyDescent="0.3">
      <c r="A26" s="28">
        <v>44066</v>
      </c>
      <c r="B26" s="11" t="s">
        <v>7</v>
      </c>
      <c r="C26" s="10" t="s">
        <v>8</v>
      </c>
      <c r="D26" s="10" t="s">
        <v>9</v>
      </c>
      <c r="E26" s="10" t="s">
        <v>10</v>
      </c>
      <c r="F26" s="10" t="s">
        <v>15</v>
      </c>
      <c r="G26" s="12">
        <v>6000</v>
      </c>
      <c r="H26" s="13">
        <v>3</v>
      </c>
      <c r="I26" s="12">
        <v>18000</v>
      </c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 t="s">
        <v>13</v>
      </c>
      <c r="Z26" s="17">
        <v>883000</v>
      </c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x14ac:dyDescent="0.3">
      <c r="A27" s="28">
        <v>44067</v>
      </c>
      <c r="B27" s="11" t="s">
        <v>7</v>
      </c>
      <c r="C27" s="10" t="s">
        <v>8</v>
      </c>
      <c r="D27" s="10" t="s">
        <v>9</v>
      </c>
      <c r="E27" s="10" t="s">
        <v>27</v>
      </c>
      <c r="F27" s="10" t="s">
        <v>34</v>
      </c>
      <c r="G27" s="12">
        <v>10000</v>
      </c>
      <c r="H27" s="13">
        <v>7</v>
      </c>
      <c r="I27" s="12">
        <v>70000</v>
      </c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 t="s">
        <v>20</v>
      </c>
      <c r="Z27" s="17">
        <v>883000</v>
      </c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x14ac:dyDescent="0.3">
      <c r="A28" s="28">
        <v>44069</v>
      </c>
      <c r="B28" s="11" t="s">
        <v>7</v>
      </c>
      <c r="C28" s="10" t="s">
        <v>8</v>
      </c>
      <c r="D28" s="10" t="s">
        <v>9</v>
      </c>
      <c r="E28" s="10" t="s">
        <v>27</v>
      </c>
      <c r="F28" s="10" t="s">
        <v>34</v>
      </c>
      <c r="G28" s="12">
        <v>10000</v>
      </c>
      <c r="H28" s="13">
        <v>4</v>
      </c>
      <c r="I28" s="12">
        <v>40000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 t="s">
        <v>25</v>
      </c>
      <c r="Z28" s="17">
        <v>416000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x14ac:dyDescent="0.3">
      <c r="A29" s="28">
        <v>44071</v>
      </c>
      <c r="B29" s="11" t="s">
        <v>7</v>
      </c>
      <c r="C29" s="10" t="s">
        <v>8</v>
      </c>
      <c r="D29" s="10" t="s">
        <v>9</v>
      </c>
      <c r="E29" s="10" t="s">
        <v>27</v>
      </c>
      <c r="F29" s="10" t="s">
        <v>34</v>
      </c>
      <c r="G29" s="12">
        <v>10000</v>
      </c>
      <c r="H29" s="13">
        <v>6</v>
      </c>
      <c r="I29" s="12">
        <v>60000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 t="s">
        <v>8</v>
      </c>
      <c r="Z29" s="17">
        <v>458000</v>
      </c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x14ac:dyDescent="0.3">
      <c r="A30" s="28">
        <v>44075</v>
      </c>
      <c r="B30" s="11" t="s">
        <v>7</v>
      </c>
      <c r="C30" s="10" t="s">
        <v>8</v>
      </c>
      <c r="D30" s="10" t="s">
        <v>9</v>
      </c>
      <c r="E30" s="10" t="s">
        <v>27</v>
      </c>
      <c r="F30" s="10" t="s">
        <v>28</v>
      </c>
      <c r="G30" s="12">
        <v>18000</v>
      </c>
      <c r="H30" s="13">
        <v>1</v>
      </c>
      <c r="I30" s="12">
        <v>18000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x14ac:dyDescent="0.3">
      <c r="A31" s="28">
        <v>44084</v>
      </c>
      <c r="B31" s="11" t="s">
        <v>7</v>
      </c>
      <c r="C31" s="10" t="s">
        <v>8</v>
      </c>
      <c r="D31" s="10" t="s">
        <v>9</v>
      </c>
      <c r="E31" s="10" t="s">
        <v>27</v>
      </c>
      <c r="F31" s="10" t="s">
        <v>34</v>
      </c>
      <c r="G31" s="12">
        <v>10000</v>
      </c>
      <c r="H31" s="13">
        <v>1</v>
      </c>
      <c r="I31" s="12">
        <v>10000</v>
      </c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9" t="s">
        <v>35</v>
      </c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x14ac:dyDescent="0.3">
      <c r="A32" s="28">
        <v>44099</v>
      </c>
      <c r="B32" s="11" t="s">
        <v>7</v>
      </c>
      <c r="C32" s="10" t="s">
        <v>8</v>
      </c>
      <c r="D32" s="10" t="s">
        <v>9</v>
      </c>
      <c r="E32" s="10" t="s">
        <v>27</v>
      </c>
      <c r="F32" s="10" t="s">
        <v>28</v>
      </c>
      <c r="G32" s="12">
        <v>18000</v>
      </c>
      <c r="H32" s="13">
        <v>8</v>
      </c>
      <c r="I32" s="12">
        <v>144000</v>
      </c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20">
        <v>43862</v>
      </c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37" x14ac:dyDescent="0.3">
      <c r="A33" s="28">
        <v>44104</v>
      </c>
      <c r="B33" s="11" t="s">
        <v>7</v>
      </c>
      <c r="C33" s="10" t="s">
        <v>8</v>
      </c>
      <c r="D33" s="10" t="s">
        <v>9</v>
      </c>
      <c r="E33" s="10" t="s">
        <v>22</v>
      </c>
      <c r="F33" s="10" t="s">
        <v>31</v>
      </c>
      <c r="G33" s="12">
        <v>4000</v>
      </c>
      <c r="H33" s="13">
        <v>8</v>
      </c>
      <c r="I33" s="12">
        <v>32000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37" x14ac:dyDescent="0.3">
      <c r="A34" s="28">
        <v>44121</v>
      </c>
      <c r="B34" s="11" t="s">
        <v>7</v>
      </c>
      <c r="C34" s="10" t="s">
        <v>8</v>
      </c>
      <c r="D34" s="10" t="s">
        <v>9</v>
      </c>
      <c r="E34" s="10" t="s">
        <v>22</v>
      </c>
      <c r="F34" s="10" t="s">
        <v>23</v>
      </c>
      <c r="G34" s="12">
        <v>8000</v>
      </c>
      <c r="H34" s="13">
        <v>8</v>
      </c>
      <c r="I34" s="12">
        <v>64000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 t="s">
        <v>13</v>
      </c>
      <c r="Z34" s="17">
        <v>218000</v>
      </c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37" x14ac:dyDescent="0.3">
      <c r="A35" s="28">
        <v>44124</v>
      </c>
      <c r="B35" s="11" t="s">
        <v>7</v>
      </c>
      <c r="C35" s="10" t="s">
        <v>8</v>
      </c>
      <c r="D35" s="10" t="s">
        <v>9</v>
      </c>
      <c r="E35" s="10" t="s">
        <v>10</v>
      </c>
      <c r="F35" s="10" t="s">
        <v>30</v>
      </c>
      <c r="G35" s="12">
        <v>3000</v>
      </c>
      <c r="H35" s="13">
        <v>3</v>
      </c>
      <c r="I35" s="12">
        <v>9000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 t="s">
        <v>8</v>
      </c>
      <c r="Z35" s="17">
        <v>56000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37" x14ac:dyDescent="0.3">
      <c r="A36" s="28">
        <v>44138</v>
      </c>
      <c r="B36" s="11" t="s">
        <v>7</v>
      </c>
      <c r="C36" s="10" t="s">
        <v>8</v>
      </c>
      <c r="D36" s="10" t="s">
        <v>9</v>
      </c>
      <c r="E36" s="10" t="s">
        <v>10</v>
      </c>
      <c r="F36" s="10" t="s">
        <v>30</v>
      </c>
      <c r="G36" s="12">
        <v>3000</v>
      </c>
      <c r="H36" s="13">
        <v>8</v>
      </c>
      <c r="I36" s="12">
        <v>24000</v>
      </c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 t="s">
        <v>20</v>
      </c>
      <c r="Z36" s="17">
        <v>158000</v>
      </c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</row>
    <row r="37" spans="1:37" x14ac:dyDescent="0.3">
      <c r="A37" s="28">
        <v>44139</v>
      </c>
      <c r="B37" s="11" t="s">
        <v>7</v>
      </c>
      <c r="C37" s="10" t="s">
        <v>8</v>
      </c>
      <c r="D37" s="10" t="s">
        <v>9</v>
      </c>
      <c r="E37" s="10" t="s">
        <v>22</v>
      </c>
      <c r="F37" s="10" t="s">
        <v>23</v>
      </c>
      <c r="G37" s="12">
        <v>8000</v>
      </c>
      <c r="H37" s="13">
        <v>1</v>
      </c>
      <c r="I37" s="12">
        <v>8000</v>
      </c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 t="s">
        <v>25</v>
      </c>
      <c r="Z37" s="17">
        <v>137000</v>
      </c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</row>
    <row r="38" spans="1:37" x14ac:dyDescent="0.3">
      <c r="A38" s="28">
        <v>44145</v>
      </c>
      <c r="B38" s="11" t="s">
        <v>7</v>
      </c>
      <c r="C38" s="10" t="s">
        <v>8</v>
      </c>
      <c r="D38" s="10" t="s">
        <v>9</v>
      </c>
      <c r="E38" s="10" t="s">
        <v>22</v>
      </c>
      <c r="F38" s="10" t="s">
        <v>31</v>
      </c>
      <c r="G38" s="12">
        <v>4000</v>
      </c>
      <c r="H38" s="13">
        <v>2</v>
      </c>
      <c r="I38" s="12">
        <v>8000</v>
      </c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 t="s">
        <v>17</v>
      </c>
      <c r="Z38" s="17">
        <v>103000</v>
      </c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</row>
    <row r="39" spans="1:37" x14ac:dyDescent="0.3">
      <c r="A39" s="28">
        <v>44158</v>
      </c>
      <c r="B39" s="11" t="s">
        <v>7</v>
      </c>
      <c r="C39" s="10" t="s">
        <v>8</v>
      </c>
      <c r="D39" s="10" t="s">
        <v>9</v>
      </c>
      <c r="E39" s="10" t="s">
        <v>27</v>
      </c>
      <c r="F39" s="10" t="s">
        <v>28</v>
      </c>
      <c r="G39" s="12">
        <v>18000</v>
      </c>
      <c r="H39" s="13">
        <v>7</v>
      </c>
      <c r="I39" s="12">
        <v>126000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</row>
    <row r="40" spans="1:37" x14ac:dyDescent="0.3">
      <c r="A40" s="28">
        <v>44177</v>
      </c>
      <c r="B40" s="11" t="s">
        <v>7</v>
      </c>
      <c r="C40" s="10" t="s">
        <v>8</v>
      </c>
      <c r="D40" s="10" t="s">
        <v>9</v>
      </c>
      <c r="E40" s="10" t="s">
        <v>10</v>
      </c>
      <c r="F40" s="10" t="s">
        <v>15</v>
      </c>
      <c r="G40" s="12">
        <v>6000</v>
      </c>
      <c r="H40" s="13">
        <v>4</v>
      </c>
      <c r="I40" s="12">
        <v>24000</v>
      </c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9" t="s">
        <v>36</v>
      </c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</row>
    <row r="41" spans="1:37" x14ac:dyDescent="0.3">
      <c r="A41" s="28">
        <v>44182</v>
      </c>
      <c r="B41" s="11" t="s">
        <v>7</v>
      </c>
      <c r="C41" s="10" t="s">
        <v>8</v>
      </c>
      <c r="D41" s="10" t="s">
        <v>9</v>
      </c>
      <c r="E41" s="10" t="s">
        <v>27</v>
      </c>
      <c r="F41" s="10" t="s">
        <v>28</v>
      </c>
      <c r="G41" s="12">
        <v>18000</v>
      </c>
      <c r="H41" s="13">
        <v>7</v>
      </c>
      <c r="I41" s="12">
        <v>126000</v>
      </c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20">
        <v>43862</v>
      </c>
      <c r="Z41" s="20">
        <v>43983</v>
      </c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</row>
    <row r="42" spans="1:37" x14ac:dyDescent="0.3">
      <c r="A42" s="28">
        <v>44190</v>
      </c>
      <c r="B42" s="11" t="s">
        <v>7</v>
      </c>
      <c r="C42" s="10" t="s">
        <v>8</v>
      </c>
      <c r="D42" s="10" t="s">
        <v>9</v>
      </c>
      <c r="E42" s="10" t="s">
        <v>10</v>
      </c>
      <c r="F42" s="10" t="s">
        <v>15</v>
      </c>
      <c r="G42" s="12">
        <v>6000</v>
      </c>
      <c r="H42" s="13">
        <v>8</v>
      </c>
      <c r="I42" s="12">
        <v>48000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</row>
    <row r="43" spans="1:37" x14ac:dyDescent="0.3">
      <c r="A43" s="28">
        <v>44200</v>
      </c>
      <c r="B43" s="11" t="s">
        <v>7</v>
      </c>
      <c r="C43" s="10" t="s">
        <v>8</v>
      </c>
      <c r="D43" s="10" t="s">
        <v>9</v>
      </c>
      <c r="E43" s="10" t="s">
        <v>10</v>
      </c>
      <c r="F43" s="10" t="s">
        <v>11</v>
      </c>
      <c r="G43" s="12">
        <v>7000</v>
      </c>
      <c r="H43" s="13">
        <v>8</v>
      </c>
      <c r="I43" s="12">
        <v>56000</v>
      </c>
      <c r="J43" s="8"/>
      <c r="K43" s="8"/>
      <c r="L43" s="8"/>
      <c r="M43" s="17"/>
      <c r="N43" s="17"/>
      <c r="O43" s="17"/>
      <c r="P43" s="17"/>
      <c r="Q43" s="17"/>
      <c r="R43" s="8"/>
      <c r="S43" s="8"/>
      <c r="T43" s="8"/>
      <c r="U43" s="8"/>
      <c r="V43" s="8"/>
      <c r="W43" s="8"/>
      <c r="X43" s="8"/>
      <c r="Y43" s="8" t="s">
        <v>20</v>
      </c>
      <c r="Z43" s="17">
        <v>385000</v>
      </c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</row>
    <row r="44" spans="1:37" x14ac:dyDescent="0.3">
      <c r="A44" s="28">
        <v>44202</v>
      </c>
      <c r="B44" s="11" t="s">
        <v>7</v>
      </c>
      <c r="C44" s="10" t="s">
        <v>8</v>
      </c>
      <c r="D44" s="10" t="s">
        <v>14</v>
      </c>
      <c r="E44" s="10" t="s">
        <v>27</v>
      </c>
      <c r="F44" s="10" t="s">
        <v>28</v>
      </c>
      <c r="G44" s="12">
        <v>7000</v>
      </c>
      <c r="H44" s="13">
        <v>10</v>
      </c>
      <c r="I44" s="12">
        <v>70000</v>
      </c>
      <c r="J44" s="8"/>
      <c r="K44" s="8"/>
      <c r="L44" s="8"/>
      <c r="M44" s="17"/>
      <c r="N44" s="17"/>
      <c r="O44" s="17"/>
      <c r="P44" s="17"/>
      <c r="Q44" s="17"/>
      <c r="R44" s="8"/>
      <c r="S44" s="8"/>
      <c r="T44" s="8"/>
      <c r="U44" s="8"/>
      <c r="V44" s="17"/>
      <c r="W44" s="17"/>
      <c r="X44" s="8"/>
      <c r="Y44" s="8" t="s">
        <v>8</v>
      </c>
      <c r="Z44" s="17">
        <v>483000</v>
      </c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37" x14ac:dyDescent="0.3">
      <c r="A45" s="28">
        <v>43839</v>
      </c>
      <c r="B45" s="11" t="s">
        <v>19</v>
      </c>
      <c r="C45" s="10" t="s">
        <v>20</v>
      </c>
      <c r="D45" s="10" t="s">
        <v>21</v>
      </c>
      <c r="E45" s="10" t="s">
        <v>22</v>
      </c>
      <c r="F45" s="10" t="s">
        <v>23</v>
      </c>
      <c r="G45" s="12">
        <v>8000</v>
      </c>
      <c r="H45" s="13">
        <v>7</v>
      </c>
      <c r="I45" s="12">
        <v>56000</v>
      </c>
      <c r="J45" s="8"/>
      <c r="K45" s="8"/>
      <c r="L45" s="8"/>
      <c r="M45" s="17"/>
      <c r="N45" s="17"/>
      <c r="O45" s="17"/>
      <c r="P45" s="17"/>
      <c r="Q45" s="17"/>
      <c r="R45" s="8"/>
      <c r="S45" s="8"/>
      <c r="T45" s="8"/>
      <c r="U45" s="8"/>
      <c r="V45" s="17"/>
      <c r="W45" s="17"/>
      <c r="X45" s="8"/>
      <c r="Y45" s="8" t="s">
        <v>13</v>
      </c>
      <c r="Z45" s="17">
        <v>460000</v>
      </c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37" x14ac:dyDescent="0.3">
      <c r="A46" s="28">
        <v>43841</v>
      </c>
      <c r="B46" s="11" t="s">
        <v>19</v>
      </c>
      <c r="C46" s="10" t="s">
        <v>20</v>
      </c>
      <c r="D46" s="10" t="s">
        <v>21</v>
      </c>
      <c r="E46" s="10" t="s">
        <v>22</v>
      </c>
      <c r="F46" s="10" t="s">
        <v>23</v>
      </c>
      <c r="G46" s="12">
        <v>8000</v>
      </c>
      <c r="H46" s="13">
        <v>5</v>
      </c>
      <c r="I46" s="12">
        <v>40000</v>
      </c>
      <c r="J46" s="8"/>
      <c r="K46" s="8"/>
      <c r="L46" s="8"/>
      <c r="M46" s="17"/>
      <c r="N46" s="17"/>
      <c r="O46" s="17"/>
      <c r="P46" s="17"/>
      <c r="Q46" s="17"/>
      <c r="R46" s="8"/>
      <c r="S46" s="8"/>
      <c r="T46" s="8"/>
      <c r="U46" s="8"/>
      <c r="V46" s="17"/>
      <c r="W46" s="17"/>
      <c r="X46" s="8"/>
      <c r="Y46" s="8" t="s">
        <v>25</v>
      </c>
      <c r="Z46" s="17">
        <v>455000</v>
      </c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37" x14ac:dyDescent="0.3">
      <c r="A47" s="28">
        <v>43841</v>
      </c>
      <c r="B47" s="11" t="s">
        <v>19</v>
      </c>
      <c r="C47" s="10" t="s">
        <v>20</v>
      </c>
      <c r="D47" s="10" t="s">
        <v>21</v>
      </c>
      <c r="E47" s="10" t="s">
        <v>10</v>
      </c>
      <c r="F47" s="10" t="s">
        <v>30</v>
      </c>
      <c r="G47" s="12">
        <v>3000</v>
      </c>
      <c r="H47" s="13">
        <v>9</v>
      </c>
      <c r="I47" s="12">
        <v>27000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 t="s">
        <v>17</v>
      </c>
      <c r="Z47" s="17">
        <v>265000</v>
      </c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37" x14ac:dyDescent="0.3">
      <c r="A48" s="28">
        <v>43856</v>
      </c>
      <c r="B48" s="11" t="s">
        <v>19</v>
      </c>
      <c r="C48" s="10" t="s">
        <v>20</v>
      </c>
      <c r="D48" s="10" t="s">
        <v>21</v>
      </c>
      <c r="E48" s="10" t="s">
        <v>10</v>
      </c>
      <c r="F48" s="10" t="s">
        <v>11</v>
      </c>
      <c r="G48" s="12">
        <v>7000</v>
      </c>
      <c r="H48" s="13">
        <v>5</v>
      </c>
      <c r="I48" s="12">
        <v>35000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x14ac:dyDescent="0.3">
      <c r="A49" s="28">
        <v>43880</v>
      </c>
      <c r="B49" s="11" t="s">
        <v>19</v>
      </c>
      <c r="C49" s="10" t="s">
        <v>20</v>
      </c>
      <c r="D49" s="10" t="s">
        <v>21</v>
      </c>
      <c r="E49" s="10" t="s">
        <v>10</v>
      </c>
      <c r="F49" s="10" t="s">
        <v>11</v>
      </c>
      <c r="G49" s="12">
        <v>7000</v>
      </c>
      <c r="H49" s="13">
        <v>10</v>
      </c>
      <c r="I49" s="12">
        <v>70000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x14ac:dyDescent="0.3">
      <c r="A50" s="28">
        <v>43895</v>
      </c>
      <c r="B50" s="11" t="s">
        <v>19</v>
      </c>
      <c r="C50" s="10" t="s">
        <v>20</v>
      </c>
      <c r="D50" s="10" t="s">
        <v>21</v>
      </c>
      <c r="E50" s="10" t="s">
        <v>22</v>
      </c>
      <c r="F50" s="10" t="s">
        <v>23</v>
      </c>
      <c r="G50" s="12">
        <v>8000</v>
      </c>
      <c r="H50" s="13">
        <v>7</v>
      </c>
      <c r="I50" s="12">
        <v>56000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9" t="s">
        <v>37</v>
      </c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x14ac:dyDescent="0.3">
      <c r="A51" s="28">
        <v>43895</v>
      </c>
      <c r="B51" s="11" t="s">
        <v>19</v>
      </c>
      <c r="C51" s="10" t="s">
        <v>20</v>
      </c>
      <c r="D51" s="10" t="s">
        <v>21</v>
      </c>
      <c r="E51" s="10" t="s">
        <v>22</v>
      </c>
      <c r="F51" s="10" t="s">
        <v>31</v>
      </c>
      <c r="G51" s="12">
        <v>4000</v>
      </c>
      <c r="H51" s="13">
        <v>4</v>
      </c>
      <c r="I51" s="12">
        <v>16000</v>
      </c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 t="s">
        <v>25</v>
      </c>
      <c r="Z51" s="8" t="s">
        <v>27</v>
      </c>
      <c r="AA51" s="21">
        <v>636000</v>
      </c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x14ac:dyDescent="0.3">
      <c r="A52" s="28">
        <v>43900</v>
      </c>
      <c r="B52" s="11" t="s">
        <v>19</v>
      </c>
      <c r="C52" s="10" t="s">
        <v>20</v>
      </c>
      <c r="D52" s="10" t="s">
        <v>21</v>
      </c>
      <c r="E52" s="10" t="s">
        <v>10</v>
      </c>
      <c r="F52" s="10" t="s">
        <v>11</v>
      </c>
      <c r="G52" s="12">
        <v>7000</v>
      </c>
      <c r="H52" s="13">
        <v>6</v>
      </c>
      <c r="I52" s="12">
        <v>42000</v>
      </c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 t="s">
        <v>25</v>
      </c>
      <c r="Z52" s="8" t="s">
        <v>22</v>
      </c>
      <c r="AA52" s="21">
        <v>296000</v>
      </c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x14ac:dyDescent="0.3">
      <c r="A53" s="28">
        <v>43903</v>
      </c>
      <c r="B53" s="11" t="s">
        <v>19</v>
      </c>
      <c r="C53" s="10" t="s">
        <v>20</v>
      </c>
      <c r="D53" s="10" t="s">
        <v>21</v>
      </c>
      <c r="E53" s="10" t="s">
        <v>10</v>
      </c>
      <c r="F53" s="10" t="s">
        <v>15</v>
      </c>
      <c r="G53" s="12">
        <v>6000</v>
      </c>
      <c r="H53" s="13">
        <v>1</v>
      </c>
      <c r="I53" s="12">
        <v>6000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 t="s">
        <v>25</v>
      </c>
      <c r="Z53" s="8" t="s">
        <v>10</v>
      </c>
      <c r="AA53" s="21">
        <v>416000</v>
      </c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x14ac:dyDescent="0.3">
      <c r="A54" s="28">
        <v>43907</v>
      </c>
      <c r="B54" s="11" t="s">
        <v>19</v>
      </c>
      <c r="C54" s="10" t="s">
        <v>20</v>
      </c>
      <c r="D54" s="10" t="s">
        <v>21</v>
      </c>
      <c r="E54" s="10" t="s">
        <v>10</v>
      </c>
      <c r="F54" s="10" t="s">
        <v>11</v>
      </c>
      <c r="G54" s="12">
        <v>7000</v>
      </c>
      <c r="H54" s="13">
        <v>8</v>
      </c>
      <c r="I54" s="12">
        <v>56000</v>
      </c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 t="s">
        <v>13</v>
      </c>
      <c r="Z54" s="8" t="s">
        <v>27</v>
      </c>
      <c r="AA54" s="21">
        <v>1022000</v>
      </c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x14ac:dyDescent="0.3">
      <c r="A55" s="28">
        <v>43908</v>
      </c>
      <c r="B55" s="11" t="s">
        <v>19</v>
      </c>
      <c r="C55" s="10" t="s">
        <v>20</v>
      </c>
      <c r="D55" s="10" t="s">
        <v>21</v>
      </c>
      <c r="E55" s="10" t="s">
        <v>10</v>
      </c>
      <c r="F55" s="10" t="s">
        <v>30</v>
      </c>
      <c r="G55" s="12">
        <v>3000</v>
      </c>
      <c r="H55" s="13">
        <v>5</v>
      </c>
      <c r="I55" s="12">
        <v>15000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 t="s">
        <v>13</v>
      </c>
      <c r="Z55" s="8" t="s">
        <v>22</v>
      </c>
      <c r="AA55" s="21">
        <v>564000</v>
      </c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x14ac:dyDescent="0.3">
      <c r="A56" s="28">
        <v>43912</v>
      </c>
      <c r="B56" s="11" t="s">
        <v>19</v>
      </c>
      <c r="C56" s="10" t="s">
        <v>20</v>
      </c>
      <c r="D56" s="10" t="s">
        <v>21</v>
      </c>
      <c r="E56" s="10" t="s">
        <v>22</v>
      </c>
      <c r="F56" s="10" t="s">
        <v>31</v>
      </c>
      <c r="G56" s="12">
        <v>4000</v>
      </c>
      <c r="H56" s="13">
        <v>6</v>
      </c>
      <c r="I56" s="12">
        <v>24000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 t="s">
        <v>13</v>
      </c>
      <c r="Z56" s="8" t="s">
        <v>10</v>
      </c>
      <c r="AA56" s="21">
        <v>883000</v>
      </c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x14ac:dyDescent="0.3">
      <c r="A57" s="28">
        <v>43942</v>
      </c>
      <c r="B57" s="11" t="s">
        <v>19</v>
      </c>
      <c r="C57" s="10" t="s">
        <v>20</v>
      </c>
      <c r="D57" s="10" t="s">
        <v>21</v>
      </c>
      <c r="E57" s="10" t="s">
        <v>27</v>
      </c>
      <c r="F57" s="10" t="s">
        <v>34</v>
      </c>
      <c r="G57" s="12">
        <v>10000</v>
      </c>
      <c r="H57" s="13">
        <v>7</v>
      </c>
      <c r="I57" s="12">
        <v>70000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 t="s">
        <v>8</v>
      </c>
      <c r="Z57" s="8" t="s">
        <v>27</v>
      </c>
      <c r="AA57" s="21">
        <v>918000</v>
      </c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x14ac:dyDescent="0.3">
      <c r="A58" s="28">
        <v>43957</v>
      </c>
      <c r="B58" s="11" t="s">
        <v>19</v>
      </c>
      <c r="C58" s="10" t="s">
        <v>20</v>
      </c>
      <c r="D58" s="10" t="s">
        <v>21</v>
      </c>
      <c r="E58" s="10" t="s">
        <v>10</v>
      </c>
      <c r="F58" s="10" t="s">
        <v>15</v>
      </c>
      <c r="G58" s="12">
        <v>6000</v>
      </c>
      <c r="H58" s="13">
        <v>5</v>
      </c>
      <c r="I58" s="12">
        <v>30000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 t="s">
        <v>8</v>
      </c>
      <c r="Z58" s="8" t="s">
        <v>22</v>
      </c>
      <c r="AA58" s="21">
        <v>424000</v>
      </c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x14ac:dyDescent="0.3">
      <c r="A59" s="28">
        <v>43984</v>
      </c>
      <c r="B59" s="11" t="s">
        <v>19</v>
      </c>
      <c r="C59" s="10" t="s">
        <v>20</v>
      </c>
      <c r="D59" s="10" t="s">
        <v>21</v>
      </c>
      <c r="E59" s="10" t="s">
        <v>10</v>
      </c>
      <c r="F59" s="10" t="s">
        <v>15</v>
      </c>
      <c r="G59" s="12">
        <v>6000</v>
      </c>
      <c r="H59" s="13">
        <v>7</v>
      </c>
      <c r="I59" s="12">
        <v>42000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 t="s">
        <v>8</v>
      </c>
      <c r="Z59" s="8" t="s">
        <v>10</v>
      </c>
      <c r="AA59" s="21">
        <v>458000</v>
      </c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x14ac:dyDescent="0.3">
      <c r="A60" s="28">
        <v>44000</v>
      </c>
      <c r="B60" s="11" t="s">
        <v>19</v>
      </c>
      <c r="C60" s="10" t="s">
        <v>20</v>
      </c>
      <c r="D60" s="10" t="s">
        <v>21</v>
      </c>
      <c r="E60" s="10" t="s">
        <v>10</v>
      </c>
      <c r="F60" s="10" t="s">
        <v>15</v>
      </c>
      <c r="G60" s="12">
        <v>6000</v>
      </c>
      <c r="H60" s="13">
        <v>10</v>
      </c>
      <c r="I60" s="12">
        <v>60000</v>
      </c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 t="s">
        <v>17</v>
      </c>
      <c r="Z60" s="8" t="s">
        <v>27</v>
      </c>
      <c r="AA60" s="21">
        <v>786000</v>
      </c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x14ac:dyDescent="0.3">
      <c r="A61" s="28">
        <v>44007</v>
      </c>
      <c r="B61" s="11" t="s">
        <v>19</v>
      </c>
      <c r="C61" s="10" t="s">
        <v>20</v>
      </c>
      <c r="D61" s="10" t="s">
        <v>21</v>
      </c>
      <c r="E61" s="10" t="s">
        <v>10</v>
      </c>
      <c r="F61" s="10" t="s">
        <v>30</v>
      </c>
      <c r="G61" s="12">
        <v>3000</v>
      </c>
      <c r="H61" s="13">
        <v>2</v>
      </c>
      <c r="I61" s="12">
        <v>6000</v>
      </c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 t="s">
        <v>17</v>
      </c>
      <c r="Z61" s="8" t="s">
        <v>22</v>
      </c>
      <c r="AA61" s="21">
        <v>292000</v>
      </c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x14ac:dyDescent="0.3">
      <c r="A62" s="28">
        <v>44016</v>
      </c>
      <c r="B62" s="11" t="s">
        <v>19</v>
      </c>
      <c r="C62" s="10" t="s">
        <v>20</v>
      </c>
      <c r="D62" s="10" t="s">
        <v>21</v>
      </c>
      <c r="E62" s="10" t="s">
        <v>10</v>
      </c>
      <c r="F62" s="10" t="s">
        <v>11</v>
      </c>
      <c r="G62" s="12">
        <v>7000</v>
      </c>
      <c r="H62" s="13">
        <v>5</v>
      </c>
      <c r="I62" s="12">
        <v>35000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 t="s">
        <v>17</v>
      </c>
      <c r="Z62" s="8" t="s">
        <v>10</v>
      </c>
      <c r="AA62" s="21">
        <v>361000</v>
      </c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x14ac:dyDescent="0.3">
      <c r="A63" s="28">
        <v>44025</v>
      </c>
      <c r="B63" s="11" t="s">
        <v>19</v>
      </c>
      <c r="C63" s="10" t="s">
        <v>20</v>
      </c>
      <c r="D63" s="10" t="s">
        <v>21</v>
      </c>
      <c r="E63" s="10" t="s">
        <v>10</v>
      </c>
      <c r="F63" s="10" t="s">
        <v>30</v>
      </c>
      <c r="G63" s="12">
        <v>3000</v>
      </c>
      <c r="H63" s="13">
        <v>10</v>
      </c>
      <c r="I63" s="12">
        <v>30000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 t="s">
        <v>20</v>
      </c>
      <c r="Z63" s="8" t="s">
        <v>27</v>
      </c>
      <c r="AA63" s="21">
        <v>464000</v>
      </c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x14ac:dyDescent="0.3">
      <c r="A64" s="28">
        <v>44039</v>
      </c>
      <c r="B64" s="11" t="s">
        <v>19</v>
      </c>
      <c r="C64" s="10" t="s">
        <v>20</v>
      </c>
      <c r="D64" s="10" t="s">
        <v>21</v>
      </c>
      <c r="E64" s="10" t="s">
        <v>27</v>
      </c>
      <c r="F64" s="10" t="s">
        <v>34</v>
      </c>
      <c r="G64" s="12">
        <v>10000</v>
      </c>
      <c r="H64" s="13">
        <v>2</v>
      </c>
      <c r="I64" s="12">
        <v>20000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 t="s">
        <v>20</v>
      </c>
      <c r="Z64" s="8" t="s">
        <v>22</v>
      </c>
      <c r="AA64" s="21">
        <v>340000</v>
      </c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37" x14ac:dyDescent="0.3">
      <c r="A65" s="28">
        <v>44044</v>
      </c>
      <c r="B65" s="11" t="s">
        <v>19</v>
      </c>
      <c r="C65" s="10" t="s">
        <v>20</v>
      </c>
      <c r="D65" s="10" t="s">
        <v>21</v>
      </c>
      <c r="E65" s="10" t="s">
        <v>10</v>
      </c>
      <c r="F65" s="10" t="s">
        <v>11</v>
      </c>
      <c r="G65" s="12">
        <v>7000</v>
      </c>
      <c r="H65" s="13">
        <v>9</v>
      </c>
      <c r="I65" s="12">
        <v>63000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 t="s">
        <v>20</v>
      </c>
      <c r="Z65" s="8" t="s">
        <v>10</v>
      </c>
      <c r="AA65" s="21">
        <v>883000</v>
      </c>
      <c r="AB65" s="8"/>
      <c r="AC65" s="8"/>
      <c r="AD65" s="8"/>
      <c r="AE65" s="8"/>
      <c r="AF65" s="8"/>
      <c r="AG65" s="8"/>
      <c r="AH65" s="8"/>
      <c r="AI65" s="8"/>
      <c r="AJ65" s="8"/>
      <c r="AK65" s="8"/>
    </row>
    <row r="66" spans="1:37" x14ac:dyDescent="0.3">
      <c r="A66" s="28">
        <v>44054</v>
      </c>
      <c r="B66" s="11" t="s">
        <v>19</v>
      </c>
      <c r="C66" s="10" t="s">
        <v>20</v>
      </c>
      <c r="D66" s="10" t="s">
        <v>21</v>
      </c>
      <c r="E66" s="10" t="s">
        <v>10</v>
      </c>
      <c r="F66" s="10" t="s">
        <v>11</v>
      </c>
      <c r="G66" s="12">
        <v>7000</v>
      </c>
      <c r="H66" s="13">
        <v>8</v>
      </c>
      <c r="I66" s="12">
        <v>56000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</row>
    <row r="67" spans="1:37" x14ac:dyDescent="0.3">
      <c r="A67" s="28">
        <v>44069</v>
      </c>
      <c r="B67" s="11" t="s">
        <v>19</v>
      </c>
      <c r="C67" s="10" t="s">
        <v>20</v>
      </c>
      <c r="D67" s="10" t="s">
        <v>21</v>
      </c>
      <c r="E67" s="10" t="s">
        <v>27</v>
      </c>
      <c r="F67" s="10" t="s">
        <v>28</v>
      </c>
      <c r="G67" s="12">
        <v>18000</v>
      </c>
      <c r="H67" s="13">
        <v>9</v>
      </c>
      <c r="I67" s="12">
        <v>162000</v>
      </c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</row>
    <row r="68" spans="1:37" x14ac:dyDescent="0.3">
      <c r="A68" s="28">
        <v>44075</v>
      </c>
      <c r="B68" s="11" t="s">
        <v>19</v>
      </c>
      <c r="C68" s="10" t="s">
        <v>20</v>
      </c>
      <c r="D68" s="10" t="s">
        <v>21</v>
      </c>
      <c r="E68" s="10" t="s">
        <v>10</v>
      </c>
      <c r="F68" s="10" t="s">
        <v>11</v>
      </c>
      <c r="G68" s="12">
        <v>7000</v>
      </c>
      <c r="H68" s="13">
        <v>1</v>
      </c>
      <c r="I68" s="12">
        <v>7000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 t="s">
        <v>27</v>
      </c>
      <c r="AA68" s="8" t="s">
        <v>22</v>
      </c>
      <c r="AB68" s="8" t="s">
        <v>10</v>
      </c>
      <c r="AC68" s="8"/>
      <c r="AD68" s="8"/>
      <c r="AE68" s="8"/>
      <c r="AF68" s="8"/>
      <c r="AG68" s="8"/>
      <c r="AH68" s="8"/>
      <c r="AI68" s="8"/>
      <c r="AJ68" s="8"/>
      <c r="AK68" s="8"/>
    </row>
    <row r="69" spans="1:37" x14ac:dyDescent="0.3">
      <c r="A69" s="28">
        <v>44075</v>
      </c>
      <c r="B69" s="11" t="s">
        <v>19</v>
      </c>
      <c r="C69" s="10" t="s">
        <v>20</v>
      </c>
      <c r="D69" s="10" t="s">
        <v>21</v>
      </c>
      <c r="E69" s="10" t="s">
        <v>10</v>
      </c>
      <c r="F69" s="10" t="s">
        <v>15</v>
      </c>
      <c r="G69" s="12">
        <v>6000</v>
      </c>
      <c r="H69" s="13">
        <v>6</v>
      </c>
      <c r="I69" s="12">
        <v>36000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 t="s">
        <v>25</v>
      </c>
      <c r="Z69" s="21">
        <v>636000</v>
      </c>
      <c r="AA69" s="21">
        <v>296000</v>
      </c>
      <c r="AB69" s="21">
        <v>416000</v>
      </c>
      <c r="AC69" s="8"/>
      <c r="AD69" s="8"/>
      <c r="AE69" s="8"/>
      <c r="AF69" s="8"/>
      <c r="AG69" s="8"/>
      <c r="AH69" s="8"/>
      <c r="AI69" s="8"/>
      <c r="AJ69" s="8"/>
      <c r="AK69" s="8"/>
    </row>
    <row r="70" spans="1:37" x14ac:dyDescent="0.3">
      <c r="A70" s="28">
        <v>44079</v>
      </c>
      <c r="B70" s="11" t="s">
        <v>19</v>
      </c>
      <c r="C70" s="10" t="s">
        <v>20</v>
      </c>
      <c r="D70" s="10" t="s">
        <v>21</v>
      </c>
      <c r="E70" s="10" t="s">
        <v>10</v>
      </c>
      <c r="F70" s="10" t="s">
        <v>15</v>
      </c>
      <c r="G70" s="12">
        <v>6000</v>
      </c>
      <c r="H70" s="13">
        <v>7</v>
      </c>
      <c r="I70" s="12">
        <v>42000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 t="s">
        <v>13</v>
      </c>
      <c r="Z70" s="21">
        <v>1022000</v>
      </c>
      <c r="AA70" s="21">
        <v>564000</v>
      </c>
      <c r="AB70" s="21">
        <v>883000</v>
      </c>
      <c r="AC70" s="8"/>
      <c r="AD70" s="8"/>
      <c r="AE70" s="8"/>
      <c r="AF70" s="8"/>
      <c r="AG70" s="8"/>
      <c r="AH70" s="8"/>
      <c r="AI70" s="8"/>
      <c r="AJ70" s="8"/>
      <c r="AK70" s="8"/>
    </row>
    <row r="71" spans="1:37" x14ac:dyDescent="0.3">
      <c r="A71" s="28">
        <v>44080</v>
      </c>
      <c r="B71" s="11" t="s">
        <v>19</v>
      </c>
      <c r="C71" s="10" t="s">
        <v>20</v>
      </c>
      <c r="D71" s="10" t="s">
        <v>21</v>
      </c>
      <c r="E71" s="10" t="s">
        <v>27</v>
      </c>
      <c r="F71" s="10" t="s">
        <v>28</v>
      </c>
      <c r="G71" s="12">
        <v>18000</v>
      </c>
      <c r="H71" s="13">
        <v>4</v>
      </c>
      <c r="I71" s="12">
        <v>72000</v>
      </c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 t="s">
        <v>8</v>
      </c>
      <c r="Z71" s="21">
        <v>918000</v>
      </c>
      <c r="AA71" s="21">
        <v>424000</v>
      </c>
      <c r="AB71" s="21">
        <v>458000</v>
      </c>
      <c r="AC71" s="8"/>
      <c r="AD71" s="8"/>
      <c r="AE71" s="8"/>
      <c r="AF71" s="8"/>
      <c r="AG71" s="8"/>
      <c r="AH71" s="8"/>
      <c r="AI71" s="8"/>
      <c r="AJ71" s="8"/>
      <c r="AK71" s="8"/>
    </row>
    <row r="72" spans="1:37" x14ac:dyDescent="0.3">
      <c r="A72" s="28">
        <v>44085</v>
      </c>
      <c r="B72" s="11" t="s">
        <v>19</v>
      </c>
      <c r="C72" s="10" t="s">
        <v>20</v>
      </c>
      <c r="D72" s="10" t="s">
        <v>21</v>
      </c>
      <c r="E72" s="10" t="s">
        <v>22</v>
      </c>
      <c r="F72" s="10" t="s">
        <v>31</v>
      </c>
      <c r="G72" s="12">
        <v>4000</v>
      </c>
      <c r="H72" s="13">
        <v>7</v>
      </c>
      <c r="I72" s="12">
        <v>28000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 t="s">
        <v>17</v>
      </c>
      <c r="Z72" s="21">
        <v>786000</v>
      </c>
      <c r="AA72" s="21">
        <v>292000</v>
      </c>
      <c r="AB72" s="21">
        <v>361000</v>
      </c>
      <c r="AC72" s="8"/>
      <c r="AD72" s="8"/>
      <c r="AE72" s="8"/>
      <c r="AF72" s="8"/>
      <c r="AG72" s="8"/>
      <c r="AH72" s="8"/>
      <c r="AI72" s="8"/>
      <c r="AJ72" s="8"/>
      <c r="AK72" s="8"/>
    </row>
    <row r="73" spans="1:37" x14ac:dyDescent="0.3">
      <c r="A73" s="28">
        <v>44086</v>
      </c>
      <c r="B73" s="11" t="s">
        <v>19</v>
      </c>
      <c r="C73" s="10" t="s">
        <v>20</v>
      </c>
      <c r="D73" s="10" t="s">
        <v>21</v>
      </c>
      <c r="E73" s="10" t="s">
        <v>10</v>
      </c>
      <c r="F73" s="10" t="s">
        <v>11</v>
      </c>
      <c r="G73" s="12">
        <v>7000</v>
      </c>
      <c r="H73" s="13">
        <v>6</v>
      </c>
      <c r="I73" s="12">
        <v>42000</v>
      </c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 t="s">
        <v>20</v>
      </c>
      <c r="Z73" s="21">
        <v>464000</v>
      </c>
      <c r="AA73" s="21">
        <v>340000</v>
      </c>
      <c r="AB73" s="21">
        <v>883000</v>
      </c>
      <c r="AC73" s="8"/>
      <c r="AD73" s="8"/>
      <c r="AE73" s="8"/>
      <c r="AF73" s="8"/>
      <c r="AG73" s="8"/>
      <c r="AH73" s="8"/>
      <c r="AI73" s="8"/>
      <c r="AJ73" s="8"/>
      <c r="AK73" s="8"/>
    </row>
    <row r="74" spans="1:37" x14ac:dyDescent="0.3">
      <c r="A74" s="28">
        <v>44095</v>
      </c>
      <c r="B74" s="11" t="s">
        <v>19</v>
      </c>
      <c r="C74" s="10" t="s">
        <v>20</v>
      </c>
      <c r="D74" s="10" t="s">
        <v>21</v>
      </c>
      <c r="E74" s="10" t="s">
        <v>10</v>
      </c>
      <c r="F74" s="10" t="s">
        <v>15</v>
      </c>
      <c r="G74" s="12">
        <v>6000</v>
      </c>
      <c r="H74" s="13">
        <v>8</v>
      </c>
      <c r="I74" s="12">
        <v>48000</v>
      </c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</row>
    <row r="75" spans="1:37" x14ac:dyDescent="0.3">
      <c r="A75" s="28">
        <v>44123</v>
      </c>
      <c r="B75" s="11" t="s">
        <v>19</v>
      </c>
      <c r="C75" s="10" t="s">
        <v>20</v>
      </c>
      <c r="D75" s="10" t="s">
        <v>21</v>
      </c>
      <c r="E75" s="10" t="s">
        <v>27</v>
      </c>
      <c r="F75" s="10" t="s">
        <v>34</v>
      </c>
      <c r="G75" s="12">
        <v>10000</v>
      </c>
      <c r="H75" s="13">
        <v>8</v>
      </c>
      <c r="I75" s="12">
        <v>80000</v>
      </c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</row>
    <row r="76" spans="1:37" x14ac:dyDescent="0.3">
      <c r="A76" s="28">
        <v>44127</v>
      </c>
      <c r="B76" s="11" t="s">
        <v>19</v>
      </c>
      <c r="C76" s="10" t="s">
        <v>20</v>
      </c>
      <c r="D76" s="10" t="s">
        <v>21</v>
      </c>
      <c r="E76" s="10" t="s">
        <v>22</v>
      </c>
      <c r="F76" s="10" t="s">
        <v>23</v>
      </c>
      <c r="G76" s="12">
        <v>8000</v>
      </c>
      <c r="H76" s="13">
        <v>5</v>
      </c>
      <c r="I76" s="12">
        <v>40000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9" t="s">
        <v>38</v>
      </c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</row>
    <row r="77" spans="1:37" x14ac:dyDescent="0.3">
      <c r="A77" s="28">
        <v>44135</v>
      </c>
      <c r="B77" s="11" t="s">
        <v>19</v>
      </c>
      <c r="C77" s="10" t="s">
        <v>20</v>
      </c>
      <c r="D77" s="10" t="s">
        <v>21</v>
      </c>
      <c r="E77" s="10" t="s">
        <v>10</v>
      </c>
      <c r="F77" s="10" t="s">
        <v>11</v>
      </c>
      <c r="G77" s="12">
        <v>7000</v>
      </c>
      <c r="H77" s="13">
        <v>1</v>
      </c>
      <c r="I77" s="12">
        <v>7000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 t="s">
        <v>13</v>
      </c>
      <c r="Z77" s="21">
        <v>59</v>
      </c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</row>
    <row r="78" spans="1:37" x14ac:dyDescent="0.3">
      <c r="A78" s="28">
        <v>44139</v>
      </c>
      <c r="B78" s="11" t="s">
        <v>19</v>
      </c>
      <c r="C78" s="10" t="s">
        <v>20</v>
      </c>
      <c r="D78" s="10" t="s">
        <v>21</v>
      </c>
      <c r="E78" s="10" t="s">
        <v>22</v>
      </c>
      <c r="F78" s="10" t="s">
        <v>23</v>
      </c>
      <c r="G78" s="12">
        <v>8000</v>
      </c>
      <c r="H78" s="13">
        <v>10</v>
      </c>
      <c r="I78" s="12">
        <v>80000</v>
      </c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 t="s">
        <v>8</v>
      </c>
      <c r="Z78" s="21">
        <v>41</v>
      </c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</row>
    <row r="79" spans="1:37" x14ac:dyDescent="0.3">
      <c r="A79" s="28">
        <v>44147</v>
      </c>
      <c r="B79" s="11" t="s">
        <v>19</v>
      </c>
      <c r="C79" s="10" t="s">
        <v>20</v>
      </c>
      <c r="D79" s="10" t="s">
        <v>21</v>
      </c>
      <c r="E79" s="10" t="s">
        <v>10</v>
      </c>
      <c r="F79" s="10" t="s">
        <v>11</v>
      </c>
      <c r="G79" s="12">
        <v>7000</v>
      </c>
      <c r="H79" s="13">
        <v>5</v>
      </c>
      <c r="I79" s="12">
        <v>35000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 t="s">
        <v>20</v>
      </c>
      <c r="Z79" s="21">
        <v>39</v>
      </c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</row>
    <row r="80" spans="1:37" x14ac:dyDescent="0.3">
      <c r="A80" s="28">
        <v>44147</v>
      </c>
      <c r="B80" s="11" t="s">
        <v>19</v>
      </c>
      <c r="C80" s="10" t="s">
        <v>20</v>
      </c>
      <c r="D80" s="10" t="s">
        <v>21</v>
      </c>
      <c r="E80" s="10" t="s">
        <v>10</v>
      </c>
      <c r="F80" s="10" t="s">
        <v>15</v>
      </c>
      <c r="G80" s="12">
        <v>6000</v>
      </c>
      <c r="H80" s="13">
        <v>8</v>
      </c>
      <c r="I80" s="12">
        <v>48000</v>
      </c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 t="s">
        <v>25</v>
      </c>
      <c r="Z80" s="21">
        <v>27</v>
      </c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</row>
    <row r="81" spans="1:37" x14ac:dyDescent="0.3">
      <c r="A81" s="28">
        <v>44165</v>
      </c>
      <c r="B81" s="11" t="s">
        <v>19</v>
      </c>
      <c r="C81" s="10" t="s">
        <v>20</v>
      </c>
      <c r="D81" s="10" t="s">
        <v>21</v>
      </c>
      <c r="E81" s="10" t="s">
        <v>10</v>
      </c>
      <c r="F81" s="10" t="s">
        <v>15</v>
      </c>
      <c r="G81" s="12">
        <v>6000</v>
      </c>
      <c r="H81" s="13">
        <v>7</v>
      </c>
      <c r="I81" s="12">
        <v>42000</v>
      </c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 t="s">
        <v>17</v>
      </c>
      <c r="Z81" s="21">
        <v>34</v>
      </c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</row>
    <row r="82" spans="1:37" x14ac:dyDescent="0.3">
      <c r="A82" s="28">
        <v>44187</v>
      </c>
      <c r="B82" s="11" t="s">
        <v>19</v>
      </c>
      <c r="C82" s="10" t="s">
        <v>20</v>
      </c>
      <c r="D82" s="10" t="s">
        <v>21</v>
      </c>
      <c r="E82" s="10" t="s">
        <v>27</v>
      </c>
      <c r="F82" s="10" t="s">
        <v>34</v>
      </c>
      <c r="G82" s="12">
        <v>10000</v>
      </c>
      <c r="H82" s="13">
        <v>6</v>
      </c>
      <c r="I82" s="12">
        <v>60000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</row>
    <row r="83" spans="1:37" x14ac:dyDescent="0.3">
      <c r="A83" s="28">
        <v>44191</v>
      </c>
      <c r="B83" s="11" t="s">
        <v>19</v>
      </c>
      <c r="C83" s="10" t="s">
        <v>20</v>
      </c>
      <c r="D83" s="10" t="s">
        <v>21</v>
      </c>
      <c r="E83" s="10" t="s">
        <v>10</v>
      </c>
      <c r="F83" s="10" t="s">
        <v>30</v>
      </c>
      <c r="G83" s="12">
        <v>3000</v>
      </c>
      <c r="H83" s="13">
        <v>1</v>
      </c>
      <c r="I83" s="12">
        <v>3000</v>
      </c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9" t="s">
        <v>39</v>
      </c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</row>
    <row r="84" spans="1:37" x14ac:dyDescent="0.3">
      <c r="A84" s="28">
        <v>44205</v>
      </c>
      <c r="B84" s="11" t="s">
        <v>19</v>
      </c>
      <c r="C84" s="10" t="s">
        <v>20</v>
      </c>
      <c r="D84" s="10" t="s">
        <v>21</v>
      </c>
      <c r="E84" s="10" t="s">
        <v>22</v>
      </c>
      <c r="F84" s="10" t="s">
        <v>23</v>
      </c>
      <c r="G84" s="12">
        <v>8000</v>
      </c>
      <c r="H84" s="13">
        <v>7</v>
      </c>
      <c r="I84" s="12">
        <v>56000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 t="s">
        <v>17</v>
      </c>
      <c r="Z84" s="21">
        <v>4</v>
      </c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</row>
    <row r="85" spans="1:37" x14ac:dyDescent="0.3">
      <c r="A85" s="28">
        <v>44207</v>
      </c>
      <c r="B85" s="11" t="s">
        <v>19</v>
      </c>
      <c r="C85" s="10" t="s">
        <v>20</v>
      </c>
      <c r="D85" s="10" t="s">
        <v>21</v>
      </c>
      <c r="E85" s="10" t="s">
        <v>22</v>
      </c>
      <c r="F85" s="10" t="s">
        <v>23</v>
      </c>
      <c r="G85" s="12">
        <v>8000</v>
      </c>
      <c r="H85" s="13">
        <v>5</v>
      </c>
      <c r="I85" s="12">
        <v>40000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 t="s">
        <v>20</v>
      </c>
      <c r="Z85" s="21">
        <v>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</row>
    <row r="86" spans="1:37" x14ac:dyDescent="0.3">
      <c r="A86" s="28">
        <v>44207</v>
      </c>
      <c r="B86" s="11" t="s">
        <v>19</v>
      </c>
      <c r="C86" s="10" t="s">
        <v>20</v>
      </c>
      <c r="D86" s="10" t="s">
        <v>21</v>
      </c>
      <c r="E86" s="10" t="s">
        <v>10</v>
      </c>
      <c r="F86" s="10" t="s">
        <v>30</v>
      </c>
      <c r="G86" s="12">
        <v>3000</v>
      </c>
      <c r="H86" s="13">
        <v>9</v>
      </c>
      <c r="I86" s="12">
        <v>27000</v>
      </c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 t="s">
        <v>8</v>
      </c>
      <c r="Z86" s="21">
        <v>4</v>
      </c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</row>
    <row r="87" spans="1:37" x14ac:dyDescent="0.3">
      <c r="A87" s="28">
        <v>44222</v>
      </c>
      <c r="B87" s="11" t="s">
        <v>19</v>
      </c>
      <c r="C87" s="10" t="s">
        <v>20</v>
      </c>
      <c r="D87" s="10" t="s">
        <v>21</v>
      </c>
      <c r="E87" s="10" t="s">
        <v>10</v>
      </c>
      <c r="F87" s="10" t="s">
        <v>11</v>
      </c>
      <c r="G87" s="12">
        <v>7000</v>
      </c>
      <c r="H87" s="13">
        <v>5</v>
      </c>
      <c r="I87" s="12">
        <v>35000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 t="s">
        <v>13</v>
      </c>
      <c r="Z87" s="21">
        <v>2</v>
      </c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</row>
    <row r="88" spans="1:37" x14ac:dyDescent="0.3">
      <c r="A88" s="28">
        <v>43840</v>
      </c>
      <c r="B88" s="11" t="s">
        <v>24</v>
      </c>
      <c r="C88" s="10" t="s">
        <v>25</v>
      </c>
      <c r="D88" s="10" t="s">
        <v>26</v>
      </c>
      <c r="E88" s="10" t="s">
        <v>27</v>
      </c>
      <c r="F88" s="10" t="s">
        <v>28</v>
      </c>
      <c r="G88" s="12">
        <v>18000</v>
      </c>
      <c r="H88" s="13">
        <v>7</v>
      </c>
      <c r="I88" s="12">
        <v>126000</v>
      </c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 t="s">
        <v>25</v>
      </c>
      <c r="Z88" s="21">
        <v>3</v>
      </c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</row>
    <row r="89" spans="1:37" x14ac:dyDescent="0.3">
      <c r="A89" s="28">
        <v>43841</v>
      </c>
      <c r="B89" s="11" t="s">
        <v>24</v>
      </c>
      <c r="C89" s="10" t="s">
        <v>25</v>
      </c>
      <c r="D89" s="10" t="s">
        <v>26</v>
      </c>
      <c r="E89" s="10" t="s">
        <v>10</v>
      </c>
      <c r="F89" s="10" t="s">
        <v>11</v>
      </c>
      <c r="G89" s="12">
        <v>7000</v>
      </c>
      <c r="H89" s="13">
        <v>1</v>
      </c>
      <c r="I89" s="12">
        <v>7000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</row>
    <row r="90" spans="1:37" x14ac:dyDescent="0.3">
      <c r="A90" s="28">
        <v>43852</v>
      </c>
      <c r="B90" s="11" t="s">
        <v>24</v>
      </c>
      <c r="C90" s="10" t="s">
        <v>25</v>
      </c>
      <c r="D90" s="10" t="s">
        <v>26</v>
      </c>
      <c r="E90" s="10" t="s">
        <v>22</v>
      </c>
      <c r="F90" s="10" t="s">
        <v>31</v>
      </c>
      <c r="G90" s="12">
        <v>4000</v>
      </c>
      <c r="H90" s="13">
        <v>1</v>
      </c>
      <c r="I90" s="12">
        <v>4000</v>
      </c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9" t="s">
        <v>40</v>
      </c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</row>
    <row r="91" spans="1:37" x14ac:dyDescent="0.3">
      <c r="A91" s="28">
        <v>43864</v>
      </c>
      <c r="B91" s="11" t="s">
        <v>24</v>
      </c>
      <c r="C91" s="10" t="s">
        <v>25</v>
      </c>
      <c r="D91" s="10" t="s">
        <v>26</v>
      </c>
      <c r="E91" s="10" t="s">
        <v>27</v>
      </c>
      <c r="F91" s="10" t="s">
        <v>28</v>
      </c>
      <c r="G91" s="12">
        <v>18000</v>
      </c>
      <c r="H91" s="13">
        <v>8</v>
      </c>
      <c r="I91" s="12">
        <v>144000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 t="s">
        <v>25</v>
      </c>
      <c r="Z91" s="21">
        <v>49926</v>
      </c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</row>
    <row r="92" spans="1:37" x14ac:dyDescent="0.3">
      <c r="A92" s="28">
        <v>43868</v>
      </c>
      <c r="B92" s="11" t="s">
        <v>24</v>
      </c>
      <c r="C92" s="10" t="s">
        <v>25</v>
      </c>
      <c r="D92" s="10" t="s">
        <v>26</v>
      </c>
      <c r="E92" s="10" t="s">
        <v>10</v>
      </c>
      <c r="F92" s="10" t="s">
        <v>30</v>
      </c>
      <c r="G92" s="12">
        <v>3000</v>
      </c>
      <c r="H92" s="13">
        <v>9</v>
      </c>
      <c r="I92" s="12">
        <v>27000</v>
      </c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 t="s">
        <v>20</v>
      </c>
      <c r="Z92" s="21">
        <v>43256</v>
      </c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</row>
    <row r="93" spans="1:37" x14ac:dyDescent="0.3">
      <c r="A93" s="28">
        <v>43871</v>
      </c>
      <c r="B93" s="11" t="s">
        <v>24</v>
      </c>
      <c r="C93" s="10" t="s">
        <v>25</v>
      </c>
      <c r="D93" s="10" t="s">
        <v>26</v>
      </c>
      <c r="E93" s="10" t="s">
        <v>10</v>
      </c>
      <c r="F93" s="10" t="s">
        <v>11</v>
      </c>
      <c r="G93" s="12">
        <v>7000</v>
      </c>
      <c r="H93" s="13">
        <v>3</v>
      </c>
      <c r="I93" s="12">
        <v>21000</v>
      </c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 t="s">
        <v>17</v>
      </c>
      <c r="Z93" s="21">
        <v>42324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</row>
    <row r="94" spans="1:37" x14ac:dyDescent="0.3">
      <c r="A94" s="28">
        <v>43874</v>
      </c>
      <c r="B94" s="11" t="s">
        <v>24</v>
      </c>
      <c r="C94" s="10" t="s">
        <v>25</v>
      </c>
      <c r="D94" s="10" t="s">
        <v>26</v>
      </c>
      <c r="E94" s="10" t="s">
        <v>22</v>
      </c>
      <c r="F94" s="10" t="s">
        <v>23</v>
      </c>
      <c r="G94" s="12">
        <v>8000</v>
      </c>
      <c r="H94" s="13">
        <v>2</v>
      </c>
      <c r="I94" s="12">
        <v>16000</v>
      </c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 t="s">
        <v>8</v>
      </c>
      <c r="Z94" s="21">
        <v>43902</v>
      </c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</row>
    <row r="95" spans="1:37" x14ac:dyDescent="0.3">
      <c r="A95" s="28">
        <v>43883</v>
      </c>
      <c r="B95" s="11" t="s">
        <v>24</v>
      </c>
      <c r="C95" s="10" t="s">
        <v>25</v>
      </c>
      <c r="D95" s="10" t="s">
        <v>26</v>
      </c>
      <c r="E95" s="10" t="s">
        <v>10</v>
      </c>
      <c r="F95" s="10" t="s">
        <v>11</v>
      </c>
      <c r="G95" s="12">
        <v>7000</v>
      </c>
      <c r="H95" s="13">
        <v>5</v>
      </c>
      <c r="I95" s="12">
        <v>35000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 t="s">
        <v>13</v>
      </c>
      <c r="Z95" s="21">
        <v>41847</v>
      </c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</row>
    <row r="96" spans="1:37" x14ac:dyDescent="0.3">
      <c r="A96" s="28">
        <v>43902</v>
      </c>
      <c r="B96" s="11" t="s">
        <v>24</v>
      </c>
      <c r="C96" s="10" t="s">
        <v>25</v>
      </c>
      <c r="D96" s="10" t="s">
        <v>26</v>
      </c>
      <c r="E96" s="10" t="s">
        <v>27</v>
      </c>
      <c r="F96" s="10" t="s">
        <v>34</v>
      </c>
      <c r="G96" s="12">
        <v>10000</v>
      </c>
      <c r="H96" s="13">
        <v>9</v>
      </c>
      <c r="I96" s="12">
        <v>90000</v>
      </c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</row>
    <row r="97" spans="1:37" x14ac:dyDescent="0.3">
      <c r="A97" s="28">
        <v>43925</v>
      </c>
      <c r="B97" s="11" t="s">
        <v>24</v>
      </c>
      <c r="C97" s="10" t="s">
        <v>25</v>
      </c>
      <c r="D97" s="10" t="s">
        <v>26</v>
      </c>
      <c r="E97" s="10" t="s">
        <v>22</v>
      </c>
      <c r="F97" s="10" t="s">
        <v>23</v>
      </c>
      <c r="G97" s="12">
        <v>8000</v>
      </c>
      <c r="H97" s="13">
        <v>8</v>
      </c>
      <c r="I97" s="12">
        <v>64000</v>
      </c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9" t="s">
        <v>41</v>
      </c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</row>
    <row r="98" spans="1:37" x14ac:dyDescent="0.3">
      <c r="A98" s="28">
        <v>43956</v>
      </c>
      <c r="B98" s="11" t="s">
        <v>24</v>
      </c>
      <c r="C98" s="10" t="s">
        <v>25</v>
      </c>
      <c r="D98" s="10" t="s">
        <v>26</v>
      </c>
      <c r="E98" s="10" t="s">
        <v>22</v>
      </c>
      <c r="F98" s="10" t="s">
        <v>31</v>
      </c>
      <c r="G98" s="12">
        <v>4000</v>
      </c>
      <c r="H98" s="13">
        <v>10</v>
      </c>
      <c r="I98" s="12">
        <v>40000</v>
      </c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20">
        <v>43952</v>
      </c>
      <c r="Z98" s="20">
        <v>43983</v>
      </c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</row>
    <row r="99" spans="1:37" x14ac:dyDescent="0.3">
      <c r="A99" s="28">
        <v>43975</v>
      </c>
      <c r="B99" s="11" t="s">
        <v>24</v>
      </c>
      <c r="C99" s="10" t="s">
        <v>25</v>
      </c>
      <c r="D99" s="10" t="s">
        <v>26</v>
      </c>
      <c r="E99" s="10" t="s">
        <v>10</v>
      </c>
      <c r="F99" s="10" t="s">
        <v>30</v>
      </c>
      <c r="G99" s="12">
        <v>3000</v>
      </c>
      <c r="H99" s="13">
        <v>6</v>
      </c>
      <c r="I99" s="12">
        <v>18000</v>
      </c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</row>
    <row r="100" spans="1:37" x14ac:dyDescent="0.3">
      <c r="A100" s="28">
        <v>43985</v>
      </c>
      <c r="B100" s="11" t="s">
        <v>24</v>
      </c>
      <c r="C100" s="10" t="s">
        <v>25</v>
      </c>
      <c r="D100" s="10" t="s">
        <v>26</v>
      </c>
      <c r="E100" s="10" t="s">
        <v>27</v>
      </c>
      <c r="F100" s="10" t="s">
        <v>34</v>
      </c>
      <c r="G100" s="12">
        <v>10000</v>
      </c>
      <c r="H100" s="13">
        <v>6</v>
      </c>
      <c r="I100" s="12">
        <v>60000</v>
      </c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 t="s">
        <v>8</v>
      </c>
      <c r="Z100" s="21">
        <v>66667</v>
      </c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</row>
    <row r="101" spans="1:37" x14ac:dyDescent="0.3">
      <c r="A101" s="28">
        <v>43998</v>
      </c>
      <c r="B101" s="11" t="s">
        <v>24</v>
      </c>
      <c r="C101" s="10" t="s">
        <v>25</v>
      </c>
      <c r="D101" s="10" t="s">
        <v>26</v>
      </c>
      <c r="E101" s="10" t="s">
        <v>10</v>
      </c>
      <c r="F101" s="10" t="s">
        <v>11</v>
      </c>
      <c r="G101" s="12">
        <v>7000</v>
      </c>
      <c r="H101" s="13">
        <v>6</v>
      </c>
      <c r="I101" s="12">
        <v>42000</v>
      </c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 t="s">
        <v>13</v>
      </c>
      <c r="Z101" s="21">
        <v>40000</v>
      </c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</row>
    <row r="102" spans="1:37" x14ac:dyDescent="0.3">
      <c r="A102" s="28">
        <v>44022</v>
      </c>
      <c r="B102" s="11" t="s">
        <v>24</v>
      </c>
      <c r="C102" s="10" t="s">
        <v>25</v>
      </c>
      <c r="D102" s="10" t="s">
        <v>26</v>
      </c>
      <c r="E102" s="10" t="s">
        <v>27</v>
      </c>
      <c r="F102" s="10" t="s">
        <v>28</v>
      </c>
      <c r="G102" s="12">
        <v>18000</v>
      </c>
      <c r="H102" s="13">
        <v>7</v>
      </c>
      <c r="I102" s="12">
        <v>126000</v>
      </c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 t="s">
        <v>25</v>
      </c>
      <c r="Z102" s="21">
        <v>29000</v>
      </c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</row>
    <row r="103" spans="1:37" x14ac:dyDescent="0.3">
      <c r="A103" s="28">
        <v>44026</v>
      </c>
      <c r="B103" s="11" t="s">
        <v>24</v>
      </c>
      <c r="C103" s="10" t="s">
        <v>25</v>
      </c>
      <c r="D103" s="10" t="s">
        <v>26</v>
      </c>
      <c r="E103" s="10" t="s">
        <v>27</v>
      </c>
      <c r="F103" s="10" t="s">
        <v>34</v>
      </c>
      <c r="G103" s="12">
        <v>10000</v>
      </c>
      <c r="H103" s="13">
        <v>9</v>
      </c>
      <c r="I103" s="12">
        <v>90000</v>
      </c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 t="s">
        <v>17</v>
      </c>
      <c r="Z103" s="21">
        <v>53500</v>
      </c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</row>
    <row r="104" spans="1:37" x14ac:dyDescent="0.3">
      <c r="A104" s="28">
        <v>44042</v>
      </c>
      <c r="B104" s="11" t="s">
        <v>24</v>
      </c>
      <c r="C104" s="10" t="s">
        <v>25</v>
      </c>
      <c r="D104" s="10" t="s">
        <v>26</v>
      </c>
      <c r="E104" s="10" t="s">
        <v>10</v>
      </c>
      <c r="F104" s="10" t="s">
        <v>30</v>
      </c>
      <c r="G104" s="12">
        <v>3000</v>
      </c>
      <c r="H104" s="13">
        <v>10</v>
      </c>
      <c r="I104" s="12">
        <v>30000</v>
      </c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 t="s">
        <v>20</v>
      </c>
      <c r="Z104" s="21">
        <v>30000</v>
      </c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</row>
    <row r="105" spans="1:37" x14ac:dyDescent="0.3">
      <c r="A105" s="28">
        <v>44088</v>
      </c>
      <c r="B105" s="11" t="s">
        <v>24</v>
      </c>
      <c r="C105" s="10" t="s">
        <v>25</v>
      </c>
      <c r="D105" s="10" t="s">
        <v>26</v>
      </c>
      <c r="E105" s="10" t="s">
        <v>10</v>
      </c>
      <c r="F105" s="10" t="s">
        <v>11</v>
      </c>
      <c r="G105" s="12">
        <v>7000</v>
      </c>
      <c r="H105" s="13">
        <v>4</v>
      </c>
      <c r="I105" s="12">
        <v>28000</v>
      </c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</row>
    <row r="106" spans="1:37" x14ac:dyDescent="0.3">
      <c r="A106" s="28">
        <v>44092</v>
      </c>
      <c r="B106" s="11" t="s">
        <v>24</v>
      </c>
      <c r="C106" s="10" t="s">
        <v>25</v>
      </c>
      <c r="D106" s="10" t="s">
        <v>26</v>
      </c>
      <c r="E106" s="10" t="s">
        <v>22</v>
      </c>
      <c r="F106" s="10" t="s">
        <v>31</v>
      </c>
      <c r="G106" s="12">
        <v>4000</v>
      </c>
      <c r="H106" s="13">
        <v>7</v>
      </c>
      <c r="I106" s="12">
        <v>28000</v>
      </c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</row>
    <row r="107" spans="1:37" x14ac:dyDescent="0.3">
      <c r="A107" s="28">
        <v>44119</v>
      </c>
      <c r="B107" s="11" t="s">
        <v>24</v>
      </c>
      <c r="C107" s="10" t="s">
        <v>25</v>
      </c>
      <c r="D107" s="10" t="s">
        <v>26</v>
      </c>
      <c r="E107" s="10" t="s">
        <v>10</v>
      </c>
      <c r="F107" s="10" t="s">
        <v>15</v>
      </c>
      <c r="G107" s="12">
        <v>6000</v>
      </c>
      <c r="H107" s="13">
        <v>4</v>
      </c>
      <c r="I107" s="12">
        <v>24000</v>
      </c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9" t="s">
        <v>42</v>
      </c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</row>
    <row r="108" spans="1:37" x14ac:dyDescent="0.3">
      <c r="A108" s="28">
        <v>44127</v>
      </c>
      <c r="B108" s="11" t="s">
        <v>24</v>
      </c>
      <c r="C108" s="10" t="s">
        <v>25</v>
      </c>
      <c r="D108" s="10" t="s">
        <v>26</v>
      </c>
      <c r="E108" s="10" t="s">
        <v>22</v>
      </c>
      <c r="F108" s="10" t="s">
        <v>23</v>
      </c>
      <c r="G108" s="12">
        <v>8000</v>
      </c>
      <c r="H108" s="13">
        <v>10</v>
      </c>
      <c r="I108" s="12">
        <v>80000</v>
      </c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 t="s">
        <v>56</v>
      </c>
      <c r="Z108" s="8" t="s">
        <v>9</v>
      </c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</row>
    <row r="109" spans="1:37" x14ac:dyDescent="0.3">
      <c r="A109" s="28">
        <v>44134</v>
      </c>
      <c r="B109" s="11" t="s">
        <v>24</v>
      </c>
      <c r="C109" s="10" t="s">
        <v>25</v>
      </c>
      <c r="D109" s="10" t="s">
        <v>26</v>
      </c>
      <c r="E109" s="10" t="s">
        <v>10</v>
      </c>
      <c r="F109" s="10" t="s">
        <v>30</v>
      </c>
      <c r="G109" s="12">
        <v>3000</v>
      </c>
      <c r="H109" s="13">
        <v>3</v>
      </c>
      <c r="I109" s="12">
        <v>9000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 t="s">
        <v>13</v>
      </c>
      <c r="Z109" s="8" t="s">
        <v>14</v>
      </c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</row>
    <row r="110" spans="1:37" x14ac:dyDescent="0.3">
      <c r="A110" s="28">
        <v>44138</v>
      </c>
      <c r="B110" s="11" t="s">
        <v>24</v>
      </c>
      <c r="C110" s="10" t="s">
        <v>25</v>
      </c>
      <c r="D110" s="10" t="s">
        <v>26</v>
      </c>
      <c r="E110" s="10" t="s">
        <v>10</v>
      </c>
      <c r="F110" s="10" t="s">
        <v>11</v>
      </c>
      <c r="G110" s="12">
        <v>7000</v>
      </c>
      <c r="H110" s="13">
        <v>9</v>
      </c>
      <c r="I110" s="12">
        <v>63000</v>
      </c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 t="s">
        <v>17</v>
      </c>
      <c r="Z110" s="8" t="s">
        <v>18</v>
      </c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</row>
    <row r="111" spans="1:37" x14ac:dyDescent="0.3">
      <c r="A111" s="28">
        <v>44151</v>
      </c>
      <c r="B111" s="11" t="s">
        <v>24</v>
      </c>
      <c r="C111" s="10" t="s">
        <v>25</v>
      </c>
      <c r="D111" s="10" t="s">
        <v>26</v>
      </c>
      <c r="E111" s="10" t="s">
        <v>22</v>
      </c>
      <c r="F111" s="10" t="s">
        <v>23</v>
      </c>
      <c r="G111" s="12">
        <v>8000</v>
      </c>
      <c r="H111" s="13">
        <v>8</v>
      </c>
      <c r="I111" s="12">
        <v>64000</v>
      </c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 t="s">
        <v>20</v>
      </c>
      <c r="Z111" s="8" t="s">
        <v>21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</row>
    <row r="112" spans="1:37" x14ac:dyDescent="0.3">
      <c r="A112" s="28">
        <v>44154</v>
      </c>
      <c r="B112" s="11" t="s">
        <v>24</v>
      </c>
      <c r="C112" s="10" t="s">
        <v>25</v>
      </c>
      <c r="D112" s="10" t="s">
        <v>26</v>
      </c>
      <c r="E112" s="10" t="s">
        <v>10</v>
      </c>
      <c r="F112" s="10" t="s">
        <v>11</v>
      </c>
      <c r="G112" s="12">
        <v>7000</v>
      </c>
      <c r="H112" s="13">
        <v>7</v>
      </c>
      <c r="I112" s="12">
        <v>49000</v>
      </c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 t="s">
        <v>25</v>
      </c>
      <c r="Z112" s="8" t="s">
        <v>26</v>
      </c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</row>
    <row r="113" spans="1:37" x14ac:dyDescent="0.3">
      <c r="A113" s="28">
        <v>44159</v>
      </c>
      <c r="B113" s="11" t="s">
        <v>24</v>
      </c>
      <c r="C113" s="10" t="s">
        <v>25</v>
      </c>
      <c r="D113" s="10" t="s">
        <v>26</v>
      </c>
      <c r="E113" s="10" t="s">
        <v>10</v>
      </c>
      <c r="F113" s="10" t="s">
        <v>15</v>
      </c>
      <c r="G113" s="12">
        <v>6000</v>
      </c>
      <c r="H113" s="13">
        <v>9</v>
      </c>
      <c r="I113" s="12">
        <v>54000</v>
      </c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</row>
    <row r="114" spans="1:37" x14ac:dyDescent="0.3">
      <c r="A114" s="28">
        <v>44195</v>
      </c>
      <c r="B114" s="11" t="s">
        <v>24</v>
      </c>
      <c r="C114" s="10" t="s">
        <v>25</v>
      </c>
      <c r="D114" s="10" t="s">
        <v>26</v>
      </c>
      <c r="E114" s="10" t="s">
        <v>10</v>
      </c>
      <c r="F114" s="10" t="s">
        <v>30</v>
      </c>
      <c r="G114" s="12">
        <v>3000</v>
      </c>
      <c r="H114" s="13">
        <v>3</v>
      </c>
      <c r="I114" s="12">
        <v>9000</v>
      </c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</row>
    <row r="115" spans="1:37" x14ac:dyDescent="0.3">
      <c r="A115" s="28">
        <v>44206</v>
      </c>
      <c r="B115" s="11" t="s">
        <v>24</v>
      </c>
      <c r="C115" s="10" t="s">
        <v>25</v>
      </c>
      <c r="D115" s="10" t="s">
        <v>26</v>
      </c>
      <c r="E115" s="10" t="s">
        <v>27</v>
      </c>
      <c r="F115" s="10" t="s">
        <v>28</v>
      </c>
      <c r="G115" s="12">
        <v>18000</v>
      </c>
      <c r="H115" s="13">
        <v>7</v>
      </c>
      <c r="I115" s="12">
        <v>126000</v>
      </c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9" t="s">
        <v>43</v>
      </c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</row>
    <row r="116" spans="1:37" x14ac:dyDescent="0.3">
      <c r="A116" s="28">
        <v>44207</v>
      </c>
      <c r="B116" s="11" t="s">
        <v>24</v>
      </c>
      <c r="C116" s="10" t="s">
        <v>25</v>
      </c>
      <c r="D116" s="10" t="s">
        <v>26</v>
      </c>
      <c r="E116" s="10" t="s">
        <v>10</v>
      </c>
      <c r="F116" s="10" t="s">
        <v>11</v>
      </c>
      <c r="G116" s="12">
        <v>7000</v>
      </c>
      <c r="H116" s="13">
        <v>1</v>
      </c>
      <c r="I116" s="12">
        <v>7000</v>
      </c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23">
        <v>43997</v>
      </c>
      <c r="Z116" s="8" t="s">
        <v>7</v>
      </c>
      <c r="AA116" s="8" t="s">
        <v>8</v>
      </c>
      <c r="AB116" s="8"/>
      <c r="AC116" s="8"/>
      <c r="AD116" s="8"/>
      <c r="AE116" s="8"/>
      <c r="AF116" s="8"/>
      <c r="AG116" s="8"/>
      <c r="AH116" s="8"/>
      <c r="AI116" s="8"/>
      <c r="AJ116" s="8"/>
      <c r="AK116" s="8"/>
    </row>
    <row r="117" spans="1:37" x14ac:dyDescent="0.3">
      <c r="A117" s="28">
        <v>44218</v>
      </c>
      <c r="B117" s="11" t="s">
        <v>24</v>
      </c>
      <c r="C117" s="10" t="s">
        <v>25</v>
      </c>
      <c r="D117" s="10" t="s">
        <v>26</v>
      </c>
      <c r="E117" s="10" t="s">
        <v>22</v>
      </c>
      <c r="F117" s="10" t="s">
        <v>31</v>
      </c>
      <c r="G117" s="12">
        <v>4000</v>
      </c>
      <c r="H117" s="13">
        <v>1</v>
      </c>
      <c r="I117" s="12">
        <v>4000</v>
      </c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23">
        <v>43997</v>
      </c>
      <c r="Z117" s="8" t="s">
        <v>16</v>
      </c>
      <c r="AA117" s="8" t="s">
        <v>17</v>
      </c>
      <c r="AB117" s="8"/>
      <c r="AC117" s="8"/>
      <c r="AD117" s="8"/>
      <c r="AE117" s="8"/>
      <c r="AF117" s="8"/>
      <c r="AG117" s="8"/>
      <c r="AH117" s="8"/>
      <c r="AI117" s="8"/>
      <c r="AJ117" s="8"/>
      <c r="AK117" s="8"/>
    </row>
    <row r="118" spans="1:37" x14ac:dyDescent="0.3">
      <c r="A118" s="28">
        <v>43837</v>
      </c>
      <c r="B118" s="11" t="s">
        <v>16</v>
      </c>
      <c r="C118" s="10" t="s">
        <v>17</v>
      </c>
      <c r="D118" s="10" t="s">
        <v>18</v>
      </c>
      <c r="E118" s="10" t="s">
        <v>10</v>
      </c>
      <c r="F118" s="10" t="s">
        <v>11</v>
      </c>
      <c r="G118" s="12">
        <v>7000</v>
      </c>
      <c r="H118" s="13">
        <v>2</v>
      </c>
      <c r="I118" s="12">
        <v>14000</v>
      </c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</row>
    <row r="119" spans="1:37" x14ac:dyDescent="0.3">
      <c r="A119" s="28">
        <v>43846</v>
      </c>
      <c r="B119" s="11" t="s">
        <v>16</v>
      </c>
      <c r="C119" s="10" t="s">
        <v>17</v>
      </c>
      <c r="D119" s="10" t="s">
        <v>18</v>
      </c>
      <c r="E119" s="10" t="s">
        <v>10</v>
      </c>
      <c r="F119" s="10" t="s">
        <v>30</v>
      </c>
      <c r="G119" s="12">
        <v>3000</v>
      </c>
      <c r="H119" s="13">
        <v>5</v>
      </c>
      <c r="I119" s="12">
        <v>15000</v>
      </c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</row>
    <row r="120" spans="1:37" ht="39" x14ac:dyDescent="0.3">
      <c r="A120" s="28">
        <v>43851</v>
      </c>
      <c r="B120" s="11" t="s">
        <v>16</v>
      </c>
      <c r="C120" s="10" t="s">
        <v>17</v>
      </c>
      <c r="D120" s="10" t="s">
        <v>18</v>
      </c>
      <c r="E120" s="10" t="s">
        <v>27</v>
      </c>
      <c r="F120" s="10" t="s">
        <v>28</v>
      </c>
      <c r="G120" s="12">
        <v>18000</v>
      </c>
      <c r="H120" s="13">
        <v>3</v>
      </c>
      <c r="I120" s="12">
        <v>54000</v>
      </c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 t="s">
        <v>44</v>
      </c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</row>
    <row r="121" spans="1:37" x14ac:dyDescent="0.3">
      <c r="A121" s="28">
        <v>43855</v>
      </c>
      <c r="B121" s="11" t="s">
        <v>16</v>
      </c>
      <c r="C121" s="10" t="s">
        <v>17</v>
      </c>
      <c r="D121" s="10" t="s">
        <v>18</v>
      </c>
      <c r="E121" s="10" t="s">
        <v>22</v>
      </c>
      <c r="F121" s="10" t="s">
        <v>31</v>
      </c>
      <c r="G121" s="12">
        <v>4000</v>
      </c>
      <c r="H121" s="13">
        <v>5</v>
      </c>
      <c r="I121" s="12">
        <v>20000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24">
        <v>70000</v>
      </c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</row>
    <row r="122" spans="1:37" x14ac:dyDescent="0.3">
      <c r="A122" s="28">
        <v>43864</v>
      </c>
      <c r="B122" s="11" t="s">
        <v>16</v>
      </c>
      <c r="C122" s="10" t="s">
        <v>17</v>
      </c>
      <c r="D122" s="10" t="s">
        <v>18</v>
      </c>
      <c r="E122" s="10" t="s">
        <v>22</v>
      </c>
      <c r="F122" s="10" t="s">
        <v>31</v>
      </c>
      <c r="G122" s="12">
        <v>4000</v>
      </c>
      <c r="H122" s="13">
        <v>5</v>
      </c>
      <c r="I122" s="12">
        <v>20000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</row>
    <row r="123" spans="1:37" x14ac:dyDescent="0.3">
      <c r="A123" s="28">
        <v>43886</v>
      </c>
      <c r="B123" s="11" t="s">
        <v>16</v>
      </c>
      <c r="C123" s="10" t="s">
        <v>17</v>
      </c>
      <c r="D123" s="10" t="s">
        <v>18</v>
      </c>
      <c r="E123" s="10" t="s">
        <v>22</v>
      </c>
      <c r="F123" s="10" t="s">
        <v>31</v>
      </c>
      <c r="G123" s="12">
        <v>4000</v>
      </c>
      <c r="H123" s="13">
        <v>1</v>
      </c>
      <c r="I123" s="12">
        <v>4000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</row>
    <row r="124" spans="1:37" x14ac:dyDescent="0.3">
      <c r="A124" s="28">
        <v>43892</v>
      </c>
      <c r="B124" s="11" t="s">
        <v>16</v>
      </c>
      <c r="C124" s="10" t="s">
        <v>17</v>
      </c>
      <c r="D124" s="10" t="s">
        <v>18</v>
      </c>
      <c r="E124" s="10" t="s">
        <v>10</v>
      </c>
      <c r="F124" s="10" t="s">
        <v>30</v>
      </c>
      <c r="G124" s="12">
        <v>3000</v>
      </c>
      <c r="H124" s="13">
        <v>3</v>
      </c>
      <c r="I124" s="12">
        <v>9000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9" t="s">
        <v>45</v>
      </c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</row>
    <row r="125" spans="1:37" x14ac:dyDescent="0.3">
      <c r="A125" s="28">
        <v>43894</v>
      </c>
      <c r="B125" s="11" t="s">
        <v>16</v>
      </c>
      <c r="C125" s="10" t="s">
        <v>17</v>
      </c>
      <c r="D125" s="10" t="s">
        <v>18</v>
      </c>
      <c r="E125" s="10" t="s">
        <v>10</v>
      </c>
      <c r="F125" s="10" t="s">
        <v>30</v>
      </c>
      <c r="G125" s="12">
        <v>3000</v>
      </c>
      <c r="H125" s="13">
        <v>7</v>
      </c>
      <c r="I125" s="12">
        <v>21000</v>
      </c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</row>
    <row r="126" spans="1:37" x14ac:dyDescent="0.3">
      <c r="A126" s="28">
        <v>43904</v>
      </c>
      <c r="B126" s="11" t="s">
        <v>16</v>
      </c>
      <c r="C126" s="10" t="s">
        <v>17</v>
      </c>
      <c r="D126" s="10" t="s">
        <v>18</v>
      </c>
      <c r="E126" s="10" t="s">
        <v>27</v>
      </c>
      <c r="F126" s="10" t="s">
        <v>28</v>
      </c>
      <c r="G126" s="12">
        <v>18000</v>
      </c>
      <c r="H126" s="13">
        <v>1</v>
      </c>
      <c r="I126" s="12">
        <v>18000</v>
      </c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 t="s">
        <v>8</v>
      </c>
      <c r="Z126" s="8" t="s">
        <v>9</v>
      </c>
      <c r="AA126" s="8"/>
      <c r="AB126" s="21">
        <v>1</v>
      </c>
      <c r="AC126" s="8"/>
      <c r="AD126" s="8"/>
      <c r="AE126" s="8"/>
      <c r="AF126" s="8"/>
      <c r="AG126" s="8"/>
      <c r="AH126" s="8"/>
      <c r="AI126" s="8"/>
      <c r="AJ126" s="8"/>
      <c r="AK126" s="8"/>
    </row>
    <row r="127" spans="1:37" x14ac:dyDescent="0.3">
      <c r="A127" s="28">
        <v>43916</v>
      </c>
      <c r="B127" s="11" t="s">
        <v>16</v>
      </c>
      <c r="C127" s="10" t="s">
        <v>17</v>
      </c>
      <c r="D127" s="10" t="s">
        <v>18</v>
      </c>
      <c r="E127" s="10" t="s">
        <v>22</v>
      </c>
      <c r="F127" s="10" t="s">
        <v>31</v>
      </c>
      <c r="G127" s="12">
        <v>4000</v>
      </c>
      <c r="H127" s="13">
        <v>8</v>
      </c>
      <c r="I127" s="12">
        <v>32000</v>
      </c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 t="s">
        <v>13</v>
      </c>
      <c r="Z127" s="8" t="s">
        <v>14</v>
      </c>
      <c r="AA127" s="8"/>
      <c r="AB127" s="21">
        <v>2</v>
      </c>
      <c r="AC127" s="8"/>
      <c r="AD127" s="8"/>
      <c r="AE127" s="8"/>
      <c r="AF127" s="8"/>
      <c r="AG127" s="8"/>
      <c r="AH127" s="8"/>
      <c r="AI127" s="8"/>
      <c r="AJ127" s="8"/>
      <c r="AK127" s="8"/>
    </row>
    <row r="128" spans="1:37" x14ac:dyDescent="0.3">
      <c r="A128" s="28">
        <v>43936</v>
      </c>
      <c r="B128" s="11" t="s">
        <v>16</v>
      </c>
      <c r="C128" s="10" t="s">
        <v>17</v>
      </c>
      <c r="D128" s="10" t="s">
        <v>18</v>
      </c>
      <c r="E128" s="10" t="s">
        <v>27</v>
      </c>
      <c r="F128" s="10" t="s">
        <v>34</v>
      </c>
      <c r="G128" s="12">
        <v>10000</v>
      </c>
      <c r="H128" s="13">
        <v>3</v>
      </c>
      <c r="I128" s="12">
        <v>30000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 t="s">
        <v>17</v>
      </c>
      <c r="Z128" s="8" t="s">
        <v>18</v>
      </c>
      <c r="AA128" s="8"/>
      <c r="AB128" s="21">
        <v>4</v>
      </c>
      <c r="AC128" s="8"/>
      <c r="AD128" s="8"/>
      <c r="AE128" s="8"/>
      <c r="AF128" s="8"/>
      <c r="AG128" s="8"/>
      <c r="AH128" s="8"/>
      <c r="AI128" s="8"/>
      <c r="AJ128" s="8"/>
      <c r="AK128" s="8"/>
    </row>
    <row r="129" spans="1:37" x14ac:dyDescent="0.3">
      <c r="A129" s="28">
        <v>43941</v>
      </c>
      <c r="B129" s="11" t="s">
        <v>16</v>
      </c>
      <c r="C129" s="10" t="s">
        <v>17</v>
      </c>
      <c r="D129" s="10" t="s">
        <v>18</v>
      </c>
      <c r="E129" s="10" t="s">
        <v>22</v>
      </c>
      <c r="F129" s="10" t="s">
        <v>23</v>
      </c>
      <c r="G129" s="12">
        <v>8000</v>
      </c>
      <c r="H129" s="13">
        <v>3</v>
      </c>
      <c r="I129" s="12">
        <v>24000</v>
      </c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 t="s">
        <v>20</v>
      </c>
      <c r="Z129" s="8" t="s">
        <v>21</v>
      </c>
      <c r="AA129" s="8"/>
      <c r="AB129" s="21">
        <v>5</v>
      </c>
      <c r="AC129" s="8"/>
      <c r="AD129" s="8"/>
      <c r="AE129" s="8"/>
      <c r="AF129" s="8"/>
      <c r="AG129" s="8"/>
      <c r="AH129" s="8"/>
      <c r="AI129" s="8"/>
      <c r="AJ129" s="8"/>
      <c r="AK129" s="8"/>
    </row>
    <row r="130" spans="1:37" x14ac:dyDescent="0.3">
      <c r="A130" s="28">
        <v>43965</v>
      </c>
      <c r="B130" s="11" t="s">
        <v>16</v>
      </c>
      <c r="C130" s="10" t="s">
        <v>17</v>
      </c>
      <c r="D130" s="10" t="s">
        <v>18</v>
      </c>
      <c r="E130" s="10" t="s">
        <v>27</v>
      </c>
      <c r="F130" s="10" t="s">
        <v>34</v>
      </c>
      <c r="G130" s="12">
        <v>10000</v>
      </c>
      <c r="H130" s="13">
        <v>10</v>
      </c>
      <c r="I130" s="12">
        <v>100000</v>
      </c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 t="s">
        <v>25</v>
      </c>
      <c r="Z130" s="8" t="s">
        <v>26</v>
      </c>
      <c r="AA130" s="8"/>
      <c r="AB130" s="21">
        <v>6</v>
      </c>
      <c r="AC130" s="8"/>
      <c r="AD130" s="8"/>
      <c r="AE130" s="8"/>
      <c r="AF130" s="8"/>
      <c r="AG130" s="8"/>
      <c r="AH130" s="8"/>
      <c r="AI130" s="8"/>
      <c r="AJ130" s="8"/>
      <c r="AK130" s="8"/>
    </row>
    <row r="131" spans="1:37" x14ac:dyDescent="0.3">
      <c r="A131" s="28">
        <v>43971</v>
      </c>
      <c r="B131" s="11" t="s">
        <v>16</v>
      </c>
      <c r="C131" s="10" t="s">
        <v>17</v>
      </c>
      <c r="D131" s="10" t="s">
        <v>18</v>
      </c>
      <c r="E131" s="10" t="s">
        <v>10</v>
      </c>
      <c r="F131" s="10" t="s">
        <v>11</v>
      </c>
      <c r="G131" s="12">
        <v>7000</v>
      </c>
      <c r="H131" s="13">
        <v>1</v>
      </c>
      <c r="I131" s="12">
        <v>7000</v>
      </c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</row>
    <row r="132" spans="1:37" x14ac:dyDescent="0.3">
      <c r="A132" s="28">
        <v>43995</v>
      </c>
      <c r="B132" s="11" t="s">
        <v>16</v>
      </c>
      <c r="C132" s="10" t="s">
        <v>17</v>
      </c>
      <c r="D132" s="10" t="s">
        <v>18</v>
      </c>
      <c r="E132" s="10" t="s">
        <v>10</v>
      </c>
      <c r="F132" s="10" t="s">
        <v>11</v>
      </c>
      <c r="G132" s="12">
        <v>7000</v>
      </c>
      <c r="H132" s="13">
        <v>2</v>
      </c>
      <c r="I132" s="12">
        <v>14000</v>
      </c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9" t="s">
        <v>46</v>
      </c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</row>
    <row r="133" spans="1:37" x14ac:dyDescent="0.3">
      <c r="A133" s="28">
        <v>43997</v>
      </c>
      <c r="B133" s="11" t="s">
        <v>16</v>
      </c>
      <c r="C133" s="10" t="s">
        <v>17</v>
      </c>
      <c r="D133" s="10" t="s">
        <v>18</v>
      </c>
      <c r="E133" s="10" t="s">
        <v>22</v>
      </c>
      <c r="F133" s="10" t="s">
        <v>23</v>
      </c>
      <c r="G133" s="12">
        <v>8000</v>
      </c>
      <c r="H133" s="13">
        <v>2</v>
      </c>
      <c r="I133" s="12">
        <v>16000</v>
      </c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</row>
    <row r="134" spans="1:37" x14ac:dyDescent="0.3">
      <c r="A134" s="28">
        <v>43999</v>
      </c>
      <c r="B134" s="11" t="s">
        <v>16</v>
      </c>
      <c r="C134" s="10" t="s">
        <v>17</v>
      </c>
      <c r="D134" s="10" t="s">
        <v>18</v>
      </c>
      <c r="E134" s="10" t="s">
        <v>22</v>
      </c>
      <c r="F134" s="10" t="s">
        <v>23</v>
      </c>
      <c r="G134" s="12">
        <v>8000</v>
      </c>
      <c r="H134" s="13">
        <v>5</v>
      </c>
      <c r="I134" s="12">
        <v>40000</v>
      </c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 t="s">
        <v>8</v>
      </c>
      <c r="Z134" s="8" t="s">
        <v>7</v>
      </c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</row>
    <row r="135" spans="1:37" x14ac:dyDescent="0.3">
      <c r="A135" s="28">
        <v>44008</v>
      </c>
      <c r="B135" s="11" t="s">
        <v>16</v>
      </c>
      <c r="C135" s="10" t="s">
        <v>17</v>
      </c>
      <c r="D135" s="10" t="s">
        <v>18</v>
      </c>
      <c r="E135" s="22" t="s">
        <v>10</v>
      </c>
      <c r="F135" s="22" t="s">
        <v>15</v>
      </c>
      <c r="G135" s="12">
        <v>6000</v>
      </c>
      <c r="H135" s="13">
        <v>10</v>
      </c>
      <c r="I135" s="12">
        <v>60000</v>
      </c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 t="s">
        <v>13</v>
      </c>
      <c r="Z135" s="8" t="s">
        <v>12</v>
      </c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</row>
    <row r="136" spans="1:37" x14ac:dyDescent="0.3">
      <c r="A136" s="28">
        <v>44026</v>
      </c>
      <c r="B136" s="11" t="s">
        <v>16</v>
      </c>
      <c r="C136" s="10" t="s">
        <v>17</v>
      </c>
      <c r="D136" s="10" t="s">
        <v>18</v>
      </c>
      <c r="E136" s="10" t="s">
        <v>27</v>
      </c>
      <c r="F136" s="10" t="s">
        <v>28</v>
      </c>
      <c r="G136" s="12">
        <v>18000</v>
      </c>
      <c r="H136" s="13">
        <v>7</v>
      </c>
      <c r="I136" s="12">
        <v>126000</v>
      </c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 t="s">
        <v>25</v>
      </c>
      <c r="Z136" s="8" t="s">
        <v>24</v>
      </c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</row>
    <row r="137" spans="1:37" x14ac:dyDescent="0.3">
      <c r="A137" s="28">
        <v>44060</v>
      </c>
      <c r="B137" s="11" t="s">
        <v>16</v>
      </c>
      <c r="C137" s="10" t="s">
        <v>17</v>
      </c>
      <c r="D137" s="10" t="s">
        <v>18</v>
      </c>
      <c r="E137" s="10" t="s">
        <v>27</v>
      </c>
      <c r="F137" s="10" t="s">
        <v>28</v>
      </c>
      <c r="G137" s="12">
        <v>18000</v>
      </c>
      <c r="H137" s="13">
        <v>8</v>
      </c>
      <c r="I137" s="12">
        <v>144000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 t="s">
        <v>20</v>
      </c>
      <c r="Z137" s="8" t="s">
        <v>19</v>
      </c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</row>
    <row r="138" spans="1:37" x14ac:dyDescent="0.3">
      <c r="A138" s="28">
        <v>44068</v>
      </c>
      <c r="B138" s="11" t="s">
        <v>16</v>
      </c>
      <c r="C138" s="10" t="s">
        <v>17</v>
      </c>
      <c r="D138" s="10" t="s">
        <v>18</v>
      </c>
      <c r="E138" s="10" t="s">
        <v>27</v>
      </c>
      <c r="F138" s="10" t="s">
        <v>28</v>
      </c>
      <c r="G138" s="12">
        <v>18000</v>
      </c>
      <c r="H138" s="13">
        <v>10</v>
      </c>
      <c r="I138" s="12">
        <v>180000</v>
      </c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 t="s">
        <v>17</v>
      </c>
      <c r="Z138" s="8" t="s">
        <v>16</v>
      </c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</row>
    <row r="139" spans="1:37" x14ac:dyDescent="0.3">
      <c r="A139" s="28">
        <v>44069</v>
      </c>
      <c r="B139" s="11" t="s">
        <v>16</v>
      </c>
      <c r="C139" s="10" t="s">
        <v>17</v>
      </c>
      <c r="D139" s="10" t="s">
        <v>18</v>
      </c>
      <c r="E139" s="10" t="s">
        <v>10</v>
      </c>
      <c r="F139" s="10" t="s">
        <v>30</v>
      </c>
      <c r="G139" s="12">
        <v>3000</v>
      </c>
      <c r="H139" s="13">
        <v>6</v>
      </c>
      <c r="I139" s="12">
        <v>18000</v>
      </c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</row>
    <row r="140" spans="1:37" x14ac:dyDescent="0.3">
      <c r="A140" s="28">
        <v>44086</v>
      </c>
      <c r="B140" s="11" t="s">
        <v>16</v>
      </c>
      <c r="C140" s="10" t="s">
        <v>17</v>
      </c>
      <c r="D140" s="10" t="s">
        <v>18</v>
      </c>
      <c r="E140" s="10" t="s">
        <v>10</v>
      </c>
      <c r="F140" s="10" t="s">
        <v>30</v>
      </c>
      <c r="G140" s="12">
        <v>3000</v>
      </c>
      <c r="H140" s="13">
        <v>2</v>
      </c>
      <c r="I140" s="12">
        <v>6000</v>
      </c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9" t="s">
        <v>47</v>
      </c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</row>
    <row r="141" spans="1:37" x14ac:dyDescent="0.3">
      <c r="A141" s="28">
        <v>44088</v>
      </c>
      <c r="B141" s="11" t="s">
        <v>16</v>
      </c>
      <c r="C141" s="10" t="s">
        <v>17</v>
      </c>
      <c r="D141" s="10" t="s">
        <v>18</v>
      </c>
      <c r="E141" s="10" t="s">
        <v>22</v>
      </c>
      <c r="F141" s="10" t="s">
        <v>23</v>
      </c>
      <c r="G141" s="12">
        <v>8000</v>
      </c>
      <c r="H141" s="13">
        <v>7</v>
      </c>
      <c r="I141" s="12">
        <v>56000</v>
      </c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25" t="s">
        <v>48</v>
      </c>
      <c r="AA141" s="25" t="s">
        <v>2</v>
      </c>
      <c r="AB141" s="8"/>
      <c r="AC141" s="8"/>
      <c r="AD141" s="8"/>
      <c r="AE141" s="8"/>
      <c r="AF141" s="8"/>
      <c r="AG141" s="8"/>
      <c r="AH141" s="8"/>
      <c r="AI141" s="8"/>
      <c r="AJ141" s="8"/>
      <c r="AK141" s="8"/>
    </row>
    <row r="142" spans="1:37" x14ac:dyDescent="0.3">
      <c r="A142" s="28">
        <v>44116</v>
      </c>
      <c r="B142" s="11" t="s">
        <v>16</v>
      </c>
      <c r="C142" s="10" t="s">
        <v>17</v>
      </c>
      <c r="D142" s="10" t="s">
        <v>18</v>
      </c>
      <c r="E142" s="10" t="s">
        <v>10</v>
      </c>
      <c r="F142" s="10" t="s">
        <v>11</v>
      </c>
      <c r="G142" s="12">
        <v>7000</v>
      </c>
      <c r="H142" s="13">
        <v>7</v>
      </c>
      <c r="I142" s="12">
        <v>49000</v>
      </c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 t="s">
        <v>13</v>
      </c>
      <c r="Z142" s="26" t="e">
        <v>#N/A</v>
      </c>
      <c r="AA142" s="8" t="s">
        <v>14</v>
      </c>
      <c r="AB142" s="8"/>
      <c r="AC142" s="8"/>
      <c r="AD142" s="8"/>
      <c r="AE142" s="8"/>
      <c r="AF142" s="8"/>
      <c r="AG142" s="8"/>
      <c r="AH142" s="8"/>
      <c r="AI142" s="8"/>
      <c r="AJ142" s="8"/>
      <c r="AK142" s="8"/>
    </row>
    <row r="143" spans="1:37" x14ac:dyDescent="0.3">
      <c r="A143" s="28">
        <v>44118</v>
      </c>
      <c r="B143" s="11" t="s">
        <v>16</v>
      </c>
      <c r="C143" s="10" t="s">
        <v>17</v>
      </c>
      <c r="D143" s="10" t="s">
        <v>18</v>
      </c>
      <c r="E143" s="10" t="s">
        <v>22</v>
      </c>
      <c r="F143" s="10" t="s">
        <v>31</v>
      </c>
      <c r="G143" s="12">
        <v>4000</v>
      </c>
      <c r="H143" s="13">
        <v>6</v>
      </c>
      <c r="I143" s="12">
        <v>24000</v>
      </c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 t="s">
        <v>17</v>
      </c>
      <c r="Z143" s="26" t="e">
        <v>#N/A</v>
      </c>
      <c r="AA143" s="8" t="s">
        <v>18</v>
      </c>
      <c r="AB143" s="8"/>
      <c r="AC143" s="8"/>
      <c r="AD143" s="8"/>
      <c r="AE143" s="8"/>
      <c r="AF143" s="8"/>
      <c r="AG143" s="8"/>
      <c r="AH143" s="8"/>
      <c r="AI143" s="8"/>
      <c r="AJ143" s="8"/>
      <c r="AK143" s="8"/>
    </row>
    <row r="144" spans="1:37" x14ac:dyDescent="0.3">
      <c r="A144" s="28">
        <v>44133</v>
      </c>
      <c r="B144" s="11" t="s">
        <v>16</v>
      </c>
      <c r="C144" s="10" t="s">
        <v>17</v>
      </c>
      <c r="D144" s="10" t="s">
        <v>18</v>
      </c>
      <c r="E144" s="10" t="s">
        <v>22</v>
      </c>
      <c r="F144" s="10" t="s">
        <v>31</v>
      </c>
      <c r="G144" s="12">
        <v>4000</v>
      </c>
      <c r="H144" s="13">
        <v>8</v>
      </c>
      <c r="I144" s="12">
        <v>32000</v>
      </c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 t="s">
        <v>20</v>
      </c>
      <c r="Z144" s="26" t="e">
        <v>#N/A</v>
      </c>
      <c r="AA144" s="8" t="s">
        <v>21</v>
      </c>
      <c r="AB144" s="8"/>
      <c r="AC144" s="8"/>
      <c r="AD144" s="8"/>
      <c r="AE144" s="8"/>
      <c r="AF144" s="8"/>
      <c r="AG144" s="8"/>
      <c r="AH144" s="8"/>
      <c r="AI144" s="8"/>
      <c r="AJ144" s="8"/>
      <c r="AK144" s="8"/>
    </row>
    <row r="145" spans="1:37" x14ac:dyDescent="0.3">
      <c r="A145" s="28">
        <v>44143</v>
      </c>
      <c r="B145" s="11" t="s">
        <v>16</v>
      </c>
      <c r="C145" s="10" t="s">
        <v>17</v>
      </c>
      <c r="D145" s="10" t="s">
        <v>18</v>
      </c>
      <c r="E145" s="10" t="s">
        <v>10</v>
      </c>
      <c r="F145" s="10" t="s">
        <v>15</v>
      </c>
      <c r="G145" s="12">
        <v>6000</v>
      </c>
      <c r="H145" s="13">
        <v>5</v>
      </c>
      <c r="I145" s="12">
        <v>30000</v>
      </c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 t="s">
        <v>8</v>
      </c>
      <c r="Z145" s="26" t="e">
        <v>#N/A</v>
      </c>
      <c r="AA145" s="8" t="s">
        <v>9</v>
      </c>
      <c r="AB145" s="8"/>
      <c r="AC145" s="8"/>
      <c r="AD145" s="8"/>
      <c r="AE145" s="8"/>
      <c r="AF145" s="8"/>
      <c r="AG145" s="8"/>
      <c r="AH145" s="8"/>
      <c r="AI145" s="8"/>
      <c r="AJ145" s="8"/>
      <c r="AK145" s="8"/>
    </row>
    <row r="146" spans="1:37" x14ac:dyDescent="0.3">
      <c r="A146" s="28">
        <v>44144</v>
      </c>
      <c r="B146" s="11" t="s">
        <v>16</v>
      </c>
      <c r="C146" s="10" t="s">
        <v>17</v>
      </c>
      <c r="D146" s="10" t="s">
        <v>18</v>
      </c>
      <c r="E146" s="10" t="s">
        <v>10</v>
      </c>
      <c r="F146" s="10" t="s">
        <v>15</v>
      </c>
      <c r="G146" s="12">
        <v>6000</v>
      </c>
      <c r="H146" s="13">
        <v>8</v>
      </c>
      <c r="I146" s="12">
        <v>48000</v>
      </c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 t="s">
        <v>25</v>
      </c>
      <c r="Z146" s="26" t="e">
        <v>#N/A</v>
      </c>
      <c r="AA146" s="8" t="s">
        <v>26</v>
      </c>
      <c r="AB146" s="8"/>
      <c r="AC146" s="8"/>
      <c r="AD146" s="8"/>
      <c r="AE146" s="8"/>
      <c r="AF146" s="8"/>
      <c r="AG146" s="8"/>
      <c r="AH146" s="8"/>
      <c r="AI146" s="8"/>
      <c r="AJ146" s="8"/>
      <c r="AK146" s="8"/>
    </row>
    <row r="147" spans="1:37" x14ac:dyDescent="0.3">
      <c r="A147" s="28">
        <v>44145</v>
      </c>
      <c r="B147" s="11" t="s">
        <v>16</v>
      </c>
      <c r="C147" s="10" t="s">
        <v>17</v>
      </c>
      <c r="D147" s="10" t="s">
        <v>18</v>
      </c>
      <c r="E147" s="10" t="s">
        <v>27</v>
      </c>
      <c r="F147" s="10" t="s">
        <v>34</v>
      </c>
      <c r="G147" s="12">
        <v>10000</v>
      </c>
      <c r="H147" s="13">
        <v>1</v>
      </c>
      <c r="I147" s="12">
        <v>10000</v>
      </c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</row>
    <row r="148" spans="1:37" x14ac:dyDescent="0.3">
      <c r="A148" s="28">
        <v>44146</v>
      </c>
      <c r="B148" s="11" t="s">
        <v>16</v>
      </c>
      <c r="C148" s="10" t="s">
        <v>17</v>
      </c>
      <c r="D148" s="10" t="s">
        <v>18</v>
      </c>
      <c r="E148" s="10" t="s">
        <v>27</v>
      </c>
      <c r="F148" s="10" t="s">
        <v>34</v>
      </c>
      <c r="G148" s="12">
        <v>10000</v>
      </c>
      <c r="H148" s="13">
        <v>7</v>
      </c>
      <c r="I148" s="12">
        <v>70000</v>
      </c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</row>
    <row r="149" spans="1:37" x14ac:dyDescent="0.3">
      <c r="A149" s="28">
        <v>44187</v>
      </c>
      <c r="B149" s="11" t="s">
        <v>16</v>
      </c>
      <c r="C149" s="10" t="s">
        <v>17</v>
      </c>
      <c r="D149" s="10" t="s">
        <v>18</v>
      </c>
      <c r="E149" s="10" t="s">
        <v>22</v>
      </c>
      <c r="F149" s="10" t="s">
        <v>31</v>
      </c>
      <c r="G149" s="12">
        <v>4000</v>
      </c>
      <c r="H149" s="13">
        <v>6</v>
      </c>
      <c r="I149" s="12">
        <v>24000</v>
      </c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</row>
    <row r="150" spans="1:37" x14ac:dyDescent="0.3">
      <c r="A150" s="28">
        <v>44193</v>
      </c>
      <c r="B150" s="11" t="s">
        <v>16</v>
      </c>
      <c r="C150" s="10" t="s">
        <v>17</v>
      </c>
      <c r="D150" s="10" t="s">
        <v>18</v>
      </c>
      <c r="E150" s="10" t="s">
        <v>27</v>
      </c>
      <c r="F150" s="10" t="s">
        <v>28</v>
      </c>
      <c r="G150" s="12">
        <v>18000</v>
      </c>
      <c r="H150" s="13">
        <v>3</v>
      </c>
      <c r="I150" s="12">
        <v>54000</v>
      </c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</row>
    <row r="151" spans="1:37" x14ac:dyDescent="0.3">
      <c r="A151" s="28">
        <v>44196</v>
      </c>
      <c r="B151" s="11" t="s">
        <v>16</v>
      </c>
      <c r="C151" s="10" t="s">
        <v>17</v>
      </c>
      <c r="D151" s="10" t="s">
        <v>18</v>
      </c>
      <c r="E151" s="10" t="s">
        <v>10</v>
      </c>
      <c r="F151" s="10" t="s">
        <v>11</v>
      </c>
      <c r="G151" s="12">
        <v>7000</v>
      </c>
      <c r="H151" s="13">
        <v>10</v>
      </c>
      <c r="I151" s="12">
        <v>70000</v>
      </c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</row>
    <row r="152" spans="1:37" x14ac:dyDescent="0.3">
      <c r="A152" s="28">
        <v>44203</v>
      </c>
      <c r="B152" s="11" t="s">
        <v>16</v>
      </c>
      <c r="C152" s="10" t="s">
        <v>17</v>
      </c>
      <c r="D152" s="10" t="s">
        <v>18</v>
      </c>
      <c r="E152" s="10" t="s">
        <v>10</v>
      </c>
      <c r="F152" s="10" t="s">
        <v>11</v>
      </c>
      <c r="G152" s="12">
        <v>7000</v>
      </c>
      <c r="H152" s="13">
        <v>2</v>
      </c>
      <c r="I152" s="12">
        <v>14000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</row>
    <row r="153" spans="1:37" x14ac:dyDescent="0.3">
      <c r="A153" s="28">
        <v>44212</v>
      </c>
      <c r="B153" s="11" t="s">
        <v>16</v>
      </c>
      <c r="C153" s="10" t="s">
        <v>17</v>
      </c>
      <c r="D153" s="10" t="s">
        <v>18</v>
      </c>
      <c r="E153" s="10" t="s">
        <v>10</v>
      </c>
      <c r="F153" s="10" t="s">
        <v>30</v>
      </c>
      <c r="G153" s="12">
        <v>3000</v>
      </c>
      <c r="H153" s="13">
        <v>5</v>
      </c>
      <c r="I153" s="12">
        <v>15000</v>
      </c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</row>
    <row r="154" spans="1:37" x14ac:dyDescent="0.3">
      <c r="A154" s="28">
        <v>44217</v>
      </c>
      <c r="B154" s="11" t="s">
        <v>16</v>
      </c>
      <c r="C154" s="10" t="s">
        <v>17</v>
      </c>
      <c r="D154" s="10" t="s">
        <v>18</v>
      </c>
      <c r="E154" s="10" t="s">
        <v>27</v>
      </c>
      <c r="F154" s="10" t="s">
        <v>28</v>
      </c>
      <c r="G154" s="12">
        <v>18000</v>
      </c>
      <c r="H154" s="13">
        <v>3</v>
      </c>
      <c r="I154" s="12">
        <v>54000</v>
      </c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</row>
    <row r="155" spans="1:37" x14ac:dyDescent="0.3">
      <c r="A155" s="28">
        <v>44221</v>
      </c>
      <c r="B155" s="11" t="s">
        <v>16</v>
      </c>
      <c r="C155" s="10" t="s">
        <v>17</v>
      </c>
      <c r="D155" s="10" t="s">
        <v>18</v>
      </c>
      <c r="E155" s="10" t="s">
        <v>22</v>
      </c>
      <c r="F155" s="10" t="s">
        <v>31</v>
      </c>
      <c r="G155" s="12">
        <v>4000</v>
      </c>
      <c r="H155" s="13">
        <v>5</v>
      </c>
      <c r="I155" s="12">
        <v>20000</v>
      </c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</row>
    <row r="156" spans="1:37" x14ac:dyDescent="0.3">
      <c r="A156" s="28">
        <v>43835</v>
      </c>
      <c r="B156" s="11" t="s">
        <v>12</v>
      </c>
      <c r="C156" s="10" t="s">
        <v>13</v>
      </c>
      <c r="D156" s="10" t="s">
        <v>14</v>
      </c>
      <c r="E156" s="10" t="s">
        <v>10</v>
      </c>
      <c r="F156" s="10" t="s">
        <v>15</v>
      </c>
      <c r="G156" s="12">
        <v>6000</v>
      </c>
      <c r="H156" s="13">
        <v>10</v>
      </c>
      <c r="I156" s="12">
        <v>60000</v>
      </c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</row>
    <row r="157" spans="1:37" x14ac:dyDescent="0.3">
      <c r="A157" s="28">
        <v>43836</v>
      </c>
      <c r="B157" s="11" t="s">
        <v>12</v>
      </c>
      <c r="C157" s="10" t="s">
        <v>13</v>
      </c>
      <c r="D157" s="10" t="s">
        <v>14</v>
      </c>
      <c r="E157" s="10" t="s">
        <v>10</v>
      </c>
      <c r="F157" s="10" t="s">
        <v>11</v>
      </c>
      <c r="G157" s="12">
        <v>7000</v>
      </c>
      <c r="H157" s="13">
        <v>10</v>
      </c>
      <c r="I157" s="12">
        <v>70000</v>
      </c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</row>
    <row r="158" spans="1:37" x14ac:dyDescent="0.3">
      <c r="A158" s="28">
        <v>43849</v>
      </c>
      <c r="B158" s="11" t="s">
        <v>12</v>
      </c>
      <c r="C158" s="10" t="s">
        <v>13</v>
      </c>
      <c r="D158" s="10" t="s">
        <v>14</v>
      </c>
      <c r="E158" s="10" t="s">
        <v>22</v>
      </c>
      <c r="F158" s="10" t="s">
        <v>31</v>
      </c>
      <c r="G158" s="12">
        <v>4000</v>
      </c>
      <c r="H158" s="13">
        <v>1</v>
      </c>
      <c r="I158" s="12">
        <v>4000</v>
      </c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</row>
    <row r="159" spans="1:37" x14ac:dyDescent="0.3">
      <c r="A159" s="28">
        <v>43851</v>
      </c>
      <c r="B159" s="11" t="s">
        <v>12</v>
      </c>
      <c r="C159" s="10" t="s">
        <v>13</v>
      </c>
      <c r="D159" s="10" t="s">
        <v>14</v>
      </c>
      <c r="E159" s="10" t="s">
        <v>27</v>
      </c>
      <c r="F159" s="10" t="s">
        <v>28</v>
      </c>
      <c r="G159" s="12">
        <v>18000</v>
      </c>
      <c r="H159" s="13">
        <v>1</v>
      </c>
      <c r="I159" s="12">
        <v>18000</v>
      </c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</row>
    <row r="160" spans="1:37" x14ac:dyDescent="0.3">
      <c r="A160" s="28">
        <v>43854</v>
      </c>
      <c r="B160" s="11" t="s">
        <v>12</v>
      </c>
      <c r="C160" s="10" t="s">
        <v>13</v>
      </c>
      <c r="D160" s="10" t="s">
        <v>14</v>
      </c>
      <c r="E160" s="10" t="s">
        <v>10</v>
      </c>
      <c r="F160" s="10" t="s">
        <v>11</v>
      </c>
      <c r="G160" s="12">
        <v>7000</v>
      </c>
      <c r="H160" s="13">
        <v>6</v>
      </c>
      <c r="I160" s="12">
        <v>42000</v>
      </c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</row>
    <row r="161" spans="1:37" x14ac:dyDescent="0.3">
      <c r="A161" s="28">
        <v>43856</v>
      </c>
      <c r="B161" s="11" t="s">
        <v>12</v>
      </c>
      <c r="C161" s="10" t="s">
        <v>49</v>
      </c>
      <c r="D161" s="10" t="s">
        <v>14</v>
      </c>
      <c r="E161" s="10" t="s">
        <v>22</v>
      </c>
      <c r="F161" s="10" t="s">
        <v>31</v>
      </c>
      <c r="G161" s="12">
        <v>4000</v>
      </c>
      <c r="H161" s="13">
        <v>6</v>
      </c>
      <c r="I161" s="12">
        <v>24000</v>
      </c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</row>
    <row r="162" spans="1:37" x14ac:dyDescent="0.3">
      <c r="A162" s="28">
        <v>43863</v>
      </c>
      <c r="B162" s="11" t="s">
        <v>12</v>
      </c>
      <c r="C162" s="10" t="s">
        <v>13</v>
      </c>
      <c r="D162" s="10" t="s">
        <v>14</v>
      </c>
      <c r="E162" s="10" t="s">
        <v>10</v>
      </c>
      <c r="F162" s="10" t="s">
        <v>11</v>
      </c>
      <c r="G162" s="12">
        <v>7000</v>
      </c>
      <c r="H162" s="13">
        <v>4</v>
      </c>
      <c r="I162" s="12">
        <v>28000</v>
      </c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</row>
    <row r="163" spans="1:37" x14ac:dyDescent="0.3">
      <c r="A163" s="28">
        <v>43879</v>
      </c>
      <c r="B163" s="11" t="s">
        <v>12</v>
      </c>
      <c r="C163" s="10" t="s">
        <v>13</v>
      </c>
      <c r="D163" s="10" t="s">
        <v>14</v>
      </c>
      <c r="E163" s="10" t="s">
        <v>27</v>
      </c>
      <c r="F163" s="10" t="s">
        <v>28</v>
      </c>
      <c r="G163" s="12">
        <v>18000</v>
      </c>
      <c r="H163" s="13">
        <v>4</v>
      </c>
      <c r="I163" s="12">
        <v>72000</v>
      </c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</row>
    <row r="164" spans="1:37" x14ac:dyDescent="0.3">
      <c r="A164" s="28">
        <v>43889</v>
      </c>
      <c r="B164" s="11" t="s">
        <v>12</v>
      </c>
      <c r="C164" s="10" t="s">
        <v>13</v>
      </c>
      <c r="D164" s="10" t="s">
        <v>14</v>
      </c>
      <c r="E164" s="10" t="s">
        <v>27</v>
      </c>
      <c r="F164" s="10" t="s">
        <v>34</v>
      </c>
      <c r="G164" s="12">
        <v>10000</v>
      </c>
      <c r="H164" s="13">
        <v>1</v>
      </c>
      <c r="I164" s="12">
        <v>10000</v>
      </c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</row>
    <row r="165" spans="1:37" x14ac:dyDescent="0.3">
      <c r="A165" s="28">
        <v>43897</v>
      </c>
      <c r="B165" s="11" t="s">
        <v>12</v>
      </c>
      <c r="C165" s="10" t="s">
        <v>13</v>
      </c>
      <c r="D165" s="10" t="s">
        <v>14</v>
      </c>
      <c r="E165" s="10" t="s">
        <v>10</v>
      </c>
      <c r="F165" s="10" t="s">
        <v>15</v>
      </c>
      <c r="G165" s="12">
        <v>6000</v>
      </c>
      <c r="H165" s="13">
        <v>2</v>
      </c>
      <c r="I165" s="12">
        <v>12000</v>
      </c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</row>
    <row r="166" spans="1:37" x14ac:dyDescent="0.3">
      <c r="A166" s="28">
        <v>43924</v>
      </c>
      <c r="B166" s="11" t="s">
        <v>12</v>
      </c>
      <c r="C166" s="10" t="s">
        <v>13</v>
      </c>
      <c r="D166" s="10" t="s">
        <v>14</v>
      </c>
      <c r="E166" s="10" t="s">
        <v>10</v>
      </c>
      <c r="F166" s="10" t="s">
        <v>11</v>
      </c>
      <c r="G166" s="12">
        <v>7000</v>
      </c>
      <c r="H166" s="13">
        <v>3</v>
      </c>
      <c r="I166" s="12">
        <v>21000</v>
      </c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</row>
    <row r="167" spans="1:37" x14ac:dyDescent="0.3">
      <c r="A167" s="28">
        <v>43930</v>
      </c>
      <c r="B167" s="11" t="s">
        <v>12</v>
      </c>
      <c r="C167" s="10" t="s">
        <v>13</v>
      </c>
      <c r="D167" s="10" t="s">
        <v>14</v>
      </c>
      <c r="E167" s="10" t="s">
        <v>10</v>
      </c>
      <c r="F167" s="10" t="s">
        <v>11</v>
      </c>
      <c r="G167" s="12">
        <v>7000</v>
      </c>
      <c r="H167" s="13">
        <v>8</v>
      </c>
      <c r="I167" s="12">
        <v>56000</v>
      </c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</row>
    <row r="168" spans="1:37" x14ac:dyDescent="0.3">
      <c r="A168" s="28">
        <v>43932</v>
      </c>
      <c r="B168" s="11" t="s">
        <v>12</v>
      </c>
      <c r="C168" s="10" t="s">
        <v>13</v>
      </c>
      <c r="D168" s="10" t="s">
        <v>14</v>
      </c>
      <c r="E168" s="10" t="s">
        <v>10</v>
      </c>
      <c r="F168" s="10" t="s">
        <v>11</v>
      </c>
      <c r="G168" s="12">
        <v>7000</v>
      </c>
      <c r="H168" s="13">
        <v>3</v>
      </c>
      <c r="I168" s="12">
        <v>21000</v>
      </c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</row>
    <row r="169" spans="1:37" x14ac:dyDescent="0.3">
      <c r="A169" s="28">
        <v>43935</v>
      </c>
      <c r="B169" s="11" t="s">
        <v>12</v>
      </c>
      <c r="C169" s="10" t="s">
        <v>13</v>
      </c>
      <c r="D169" s="10" t="s">
        <v>14</v>
      </c>
      <c r="E169" s="10" t="s">
        <v>10</v>
      </c>
      <c r="F169" s="10" t="s">
        <v>15</v>
      </c>
      <c r="G169" s="12">
        <v>6000</v>
      </c>
      <c r="H169" s="13">
        <v>4</v>
      </c>
      <c r="I169" s="12">
        <v>24000</v>
      </c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</row>
    <row r="170" spans="1:37" x14ac:dyDescent="0.3">
      <c r="A170" s="28">
        <v>43939</v>
      </c>
      <c r="B170" s="11" t="s">
        <v>12</v>
      </c>
      <c r="C170" s="10" t="s">
        <v>13</v>
      </c>
      <c r="D170" s="10" t="s">
        <v>14</v>
      </c>
      <c r="E170" s="10" t="s">
        <v>22</v>
      </c>
      <c r="F170" s="10" t="s">
        <v>23</v>
      </c>
      <c r="G170" s="12">
        <v>8000</v>
      </c>
      <c r="H170" s="13">
        <v>1</v>
      </c>
      <c r="I170" s="12">
        <v>8000</v>
      </c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</row>
    <row r="171" spans="1:37" x14ac:dyDescent="0.3">
      <c r="A171" s="28">
        <v>43940</v>
      </c>
      <c r="B171" s="11" t="s">
        <v>12</v>
      </c>
      <c r="C171" s="10" t="s">
        <v>13</v>
      </c>
      <c r="D171" s="10" t="s">
        <v>14</v>
      </c>
      <c r="E171" s="10" t="s">
        <v>22</v>
      </c>
      <c r="F171" s="10" t="s">
        <v>23</v>
      </c>
      <c r="G171" s="12">
        <v>8000</v>
      </c>
      <c r="H171" s="13">
        <v>6</v>
      </c>
      <c r="I171" s="12">
        <v>48000</v>
      </c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</row>
    <row r="172" spans="1:37" x14ac:dyDescent="0.3">
      <c r="A172" s="28">
        <v>43963</v>
      </c>
      <c r="B172" s="11" t="s">
        <v>12</v>
      </c>
      <c r="C172" s="10" t="s">
        <v>13</v>
      </c>
      <c r="D172" s="10" t="s">
        <v>14</v>
      </c>
      <c r="E172" s="10" t="s">
        <v>27</v>
      </c>
      <c r="F172" s="10" t="s">
        <v>34</v>
      </c>
      <c r="G172" s="12">
        <v>10000</v>
      </c>
      <c r="H172" s="13">
        <v>6</v>
      </c>
      <c r="I172" s="12">
        <v>60000</v>
      </c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</row>
    <row r="173" spans="1:37" x14ac:dyDescent="0.3">
      <c r="A173" s="28">
        <v>43966</v>
      </c>
      <c r="B173" s="11" t="s">
        <v>12</v>
      </c>
      <c r="C173" s="10" t="s">
        <v>13</v>
      </c>
      <c r="D173" s="10" t="s">
        <v>14</v>
      </c>
      <c r="E173" s="10" t="s">
        <v>10</v>
      </c>
      <c r="F173" s="10" t="s">
        <v>11</v>
      </c>
      <c r="G173" s="12">
        <v>7000</v>
      </c>
      <c r="H173" s="13">
        <v>6</v>
      </c>
      <c r="I173" s="12">
        <v>42000</v>
      </c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</row>
    <row r="174" spans="1:37" x14ac:dyDescent="0.3">
      <c r="A174" s="28">
        <v>43975</v>
      </c>
      <c r="B174" s="11" t="s">
        <v>12</v>
      </c>
      <c r="C174" s="10" t="s">
        <v>13</v>
      </c>
      <c r="D174" s="10" t="s">
        <v>14</v>
      </c>
      <c r="E174" s="10" t="s">
        <v>22</v>
      </c>
      <c r="F174" s="10" t="s">
        <v>31</v>
      </c>
      <c r="G174" s="12">
        <v>4000</v>
      </c>
      <c r="H174" s="13">
        <v>7</v>
      </c>
      <c r="I174" s="12">
        <v>28000</v>
      </c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</row>
    <row r="175" spans="1:37" x14ac:dyDescent="0.3">
      <c r="A175" s="28">
        <v>43975</v>
      </c>
      <c r="B175" s="11" t="s">
        <v>12</v>
      </c>
      <c r="C175" s="10" t="s">
        <v>13</v>
      </c>
      <c r="D175" s="10" t="s">
        <v>14</v>
      </c>
      <c r="E175" s="10" t="s">
        <v>10</v>
      </c>
      <c r="F175" s="10" t="s">
        <v>15</v>
      </c>
      <c r="G175" s="12">
        <v>6000</v>
      </c>
      <c r="H175" s="13">
        <v>5</v>
      </c>
      <c r="I175" s="12">
        <v>30000</v>
      </c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</row>
    <row r="176" spans="1:37" x14ac:dyDescent="0.3">
      <c r="A176" s="28">
        <v>43990</v>
      </c>
      <c r="B176" s="11" t="s">
        <v>12</v>
      </c>
      <c r="C176" s="10" t="s">
        <v>13</v>
      </c>
      <c r="D176" s="10" t="s">
        <v>14</v>
      </c>
      <c r="E176" s="10" t="s">
        <v>10</v>
      </c>
      <c r="F176" s="10" t="s">
        <v>11</v>
      </c>
      <c r="G176" s="12">
        <v>7000</v>
      </c>
      <c r="H176" s="13">
        <v>7</v>
      </c>
      <c r="I176" s="12">
        <v>49000</v>
      </c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</row>
    <row r="177" spans="1:37" x14ac:dyDescent="0.3">
      <c r="A177" s="28">
        <v>43996</v>
      </c>
      <c r="B177" s="11" t="s">
        <v>12</v>
      </c>
      <c r="C177" s="10" t="s">
        <v>13</v>
      </c>
      <c r="D177" s="10" t="s">
        <v>14</v>
      </c>
      <c r="E177" s="10" t="s">
        <v>22</v>
      </c>
      <c r="F177" s="10" t="s">
        <v>23</v>
      </c>
      <c r="G177" s="12">
        <v>8000</v>
      </c>
      <c r="H177" s="13">
        <v>8</v>
      </c>
      <c r="I177" s="12">
        <v>64000</v>
      </c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</row>
    <row r="178" spans="1:37" x14ac:dyDescent="0.3">
      <c r="A178" s="28">
        <v>43998</v>
      </c>
      <c r="B178" s="11" t="s">
        <v>12</v>
      </c>
      <c r="C178" s="10" t="s">
        <v>13</v>
      </c>
      <c r="D178" s="10" t="s">
        <v>14</v>
      </c>
      <c r="E178" s="10" t="s">
        <v>22</v>
      </c>
      <c r="F178" s="10" t="s">
        <v>23</v>
      </c>
      <c r="G178" s="12">
        <v>8000</v>
      </c>
      <c r="H178" s="13">
        <v>5</v>
      </c>
      <c r="I178" s="12">
        <v>40000</v>
      </c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</row>
    <row r="179" spans="1:37" x14ac:dyDescent="0.3">
      <c r="A179" s="28">
        <v>44004</v>
      </c>
      <c r="B179" s="11" t="s">
        <v>12</v>
      </c>
      <c r="C179" s="10" t="s">
        <v>13</v>
      </c>
      <c r="D179" s="10" t="s">
        <v>14</v>
      </c>
      <c r="E179" s="10" t="s">
        <v>22</v>
      </c>
      <c r="F179" s="10" t="s">
        <v>23</v>
      </c>
      <c r="G179" s="12">
        <v>8000</v>
      </c>
      <c r="H179" s="13">
        <v>8</v>
      </c>
      <c r="I179" s="12">
        <v>64000</v>
      </c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</row>
    <row r="180" spans="1:37" x14ac:dyDescent="0.3">
      <c r="A180" s="28">
        <v>44012</v>
      </c>
      <c r="B180" s="11" t="s">
        <v>12</v>
      </c>
      <c r="C180" s="10" t="s">
        <v>13</v>
      </c>
      <c r="D180" s="10" t="s">
        <v>14</v>
      </c>
      <c r="E180" s="10" t="s">
        <v>10</v>
      </c>
      <c r="F180" s="10" t="s">
        <v>30</v>
      </c>
      <c r="G180" s="12">
        <v>3000</v>
      </c>
      <c r="H180" s="13">
        <v>7</v>
      </c>
      <c r="I180" s="12">
        <v>21000</v>
      </c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</row>
    <row r="181" spans="1:37" x14ac:dyDescent="0.3">
      <c r="A181" s="28">
        <v>44028</v>
      </c>
      <c r="B181" s="11" t="s">
        <v>12</v>
      </c>
      <c r="C181" s="10" t="s">
        <v>13</v>
      </c>
      <c r="D181" s="10" t="s">
        <v>14</v>
      </c>
      <c r="E181" s="10" t="s">
        <v>22</v>
      </c>
      <c r="F181" s="10" t="s">
        <v>23</v>
      </c>
      <c r="G181" s="12">
        <v>8000</v>
      </c>
      <c r="H181" s="13">
        <v>8</v>
      </c>
      <c r="I181" s="12">
        <v>64000</v>
      </c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</row>
    <row r="182" spans="1:37" x14ac:dyDescent="0.3">
      <c r="A182" s="28">
        <v>44031</v>
      </c>
      <c r="B182" s="11" t="s">
        <v>12</v>
      </c>
      <c r="C182" s="10" t="s">
        <v>13</v>
      </c>
      <c r="D182" s="10" t="s">
        <v>14</v>
      </c>
      <c r="E182" s="10" t="s">
        <v>27</v>
      </c>
      <c r="F182" s="10" t="s">
        <v>34</v>
      </c>
      <c r="G182" s="12">
        <v>10000</v>
      </c>
      <c r="H182" s="13">
        <v>1</v>
      </c>
      <c r="I182" s="12">
        <v>10000</v>
      </c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</row>
    <row r="183" spans="1:37" x14ac:dyDescent="0.3">
      <c r="A183" s="28">
        <v>44033</v>
      </c>
      <c r="B183" s="11" t="s">
        <v>12</v>
      </c>
      <c r="C183" s="10" t="s">
        <v>13</v>
      </c>
      <c r="D183" s="10" t="s">
        <v>14</v>
      </c>
      <c r="E183" s="10" t="s">
        <v>10</v>
      </c>
      <c r="F183" s="10" t="s">
        <v>30</v>
      </c>
      <c r="G183" s="12">
        <v>3000</v>
      </c>
      <c r="H183" s="13">
        <v>4</v>
      </c>
      <c r="I183" s="12">
        <v>12000</v>
      </c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</row>
    <row r="184" spans="1:37" x14ac:dyDescent="0.3">
      <c r="A184" s="28">
        <v>44034</v>
      </c>
      <c r="B184" s="11" t="s">
        <v>12</v>
      </c>
      <c r="C184" s="10" t="s">
        <v>13</v>
      </c>
      <c r="D184" s="10" t="s">
        <v>14</v>
      </c>
      <c r="E184" s="10" t="s">
        <v>22</v>
      </c>
      <c r="F184" s="10" t="s">
        <v>23</v>
      </c>
      <c r="G184" s="12">
        <v>8000</v>
      </c>
      <c r="H184" s="13">
        <v>7</v>
      </c>
      <c r="I184" s="12">
        <v>56000</v>
      </c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</row>
    <row r="185" spans="1:37" x14ac:dyDescent="0.3">
      <c r="A185" s="28">
        <v>44038</v>
      </c>
      <c r="B185" s="11" t="s">
        <v>12</v>
      </c>
      <c r="C185" s="10" t="s">
        <v>13</v>
      </c>
      <c r="D185" s="10" t="s">
        <v>14</v>
      </c>
      <c r="E185" s="10" t="s">
        <v>10</v>
      </c>
      <c r="F185" s="10" t="s">
        <v>11</v>
      </c>
      <c r="G185" s="12">
        <v>7000</v>
      </c>
      <c r="H185" s="13">
        <v>8</v>
      </c>
      <c r="I185" s="12">
        <v>56000</v>
      </c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</row>
    <row r="186" spans="1:37" x14ac:dyDescent="0.3">
      <c r="A186" s="28">
        <v>44047</v>
      </c>
      <c r="B186" s="11" t="s">
        <v>12</v>
      </c>
      <c r="C186" s="10" t="s">
        <v>13</v>
      </c>
      <c r="D186" s="10" t="s">
        <v>14</v>
      </c>
      <c r="E186" s="10" t="s">
        <v>22</v>
      </c>
      <c r="F186" s="10" t="s">
        <v>31</v>
      </c>
      <c r="G186" s="12">
        <v>4000</v>
      </c>
      <c r="H186" s="13">
        <v>7</v>
      </c>
      <c r="I186" s="12">
        <v>28000</v>
      </c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</row>
    <row r="187" spans="1:37" x14ac:dyDescent="0.3">
      <c r="A187" s="28">
        <v>44050</v>
      </c>
      <c r="B187" s="11" t="s">
        <v>12</v>
      </c>
      <c r="C187" s="10" t="s">
        <v>13</v>
      </c>
      <c r="D187" s="10" t="s">
        <v>14</v>
      </c>
      <c r="E187" s="10" t="s">
        <v>10</v>
      </c>
      <c r="F187" s="10" t="s">
        <v>30</v>
      </c>
      <c r="G187" s="12">
        <v>3000</v>
      </c>
      <c r="H187" s="13">
        <v>1</v>
      </c>
      <c r="I187" s="12">
        <v>3000</v>
      </c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</row>
    <row r="188" spans="1:37" x14ac:dyDescent="0.3">
      <c r="A188" s="28">
        <v>44063</v>
      </c>
      <c r="B188" s="11" t="s">
        <v>12</v>
      </c>
      <c r="C188" s="10" t="s">
        <v>13</v>
      </c>
      <c r="D188" s="10" t="s">
        <v>14</v>
      </c>
      <c r="E188" s="10" t="s">
        <v>10</v>
      </c>
      <c r="F188" s="10" t="s">
        <v>11</v>
      </c>
      <c r="G188" s="12">
        <v>7000</v>
      </c>
      <c r="H188" s="13">
        <v>5</v>
      </c>
      <c r="I188" s="12">
        <v>35000</v>
      </c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</row>
    <row r="189" spans="1:37" x14ac:dyDescent="0.3">
      <c r="A189" s="28">
        <v>44064</v>
      </c>
      <c r="B189" s="11" t="s">
        <v>12</v>
      </c>
      <c r="C189" s="10" t="s">
        <v>13</v>
      </c>
      <c r="D189" s="10" t="s">
        <v>14</v>
      </c>
      <c r="E189" s="10" t="s">
        <v>27</v>
      </c>
      <c r="F189" s="10" t="s">
        <v>28</v>
      </c>
      <c r="G189" s="12">
        <v>18000</v>
      </c>
      <c r="H189" s="13">
        <v>3</v>
      </c>
      <c r="I189" s="12">
        <v>54000</v>
      </c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</row>
    <row r="190" spans="1:37" x14ac:dyDescent="0.3">
      <c r="A190" s="28">
        <v>44067</v>
      </c>
      <c r="B190" s="11" t="s">
        <v>12</v>
      </c>
      <c r="C190" s="10" t="s">
        <v>13</v>
      </c>
      <c r="D190" s="10" t="s">
        <v>14</v>
      </c>
      <c r="E190" s="10" t="s">
        <v>10</v>
      </c>
      <c r="F190" s="10" t="s">
        <v>30</v>
      </c>
      <c r="G190" s="12">
        <v>3000</v>
      </c>
      <c r="H190" s="13">
        <v>9</v>
      </c>
      <c r="I190" s="12">
        <v>27000</v>
      </c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</row>
    <row r="191" spans="1:37" x14ac:dyDescent="0.3">
      <c r="A191" s="28">
        <v>44068</v>
      </c>
      <c r="B191" s="11" t="s">
        <v>12</v>
      </c>
      <c r="C191" s="10" t="s">
        <v>13</v>
      </c>
      <c r="D191" s="10" t="s">
        <v>14</v>
      </c>
      <c r="E191" s="10" t="s">
        <v>22</v>
      </c>
      <c r="F191" s="10" t="s">
        <v>23</v>
      </c>
      <c r="G191" s="12">
        <v>8000</v>
      </c>
      <c r="H191" s="13">
        <v>1</v>
      </c>
      <c r="I191" s="12">
        <v>8000</v>
      </c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</row>
    <row r="192" spans="1:37" x14ac:dyDescent="0.3">
      <c r="A192" s="28">
        <v>44068</v>
      </c>
      <c r="B192" s="11" t="s">
        <v>12</v>
      </c>
      <c r="C192" s="10" t="s">
        <v>13</v>
      </c>
      <c r="D192" s="10" t="s">
        <v>14</v>
      </c>
      <c r="E192" s="10" t="s">
        <v>10</v>
      </c>
      <c r="F192" s="10" t="s">
        <v>15</v>
      </c>
      <c r="G192" s="12">
        <v>6000</v>
      </c>
      <c r="H192" s="13">
        <v>3</v>
      </c>
      <c r="I192" s="12">
        <v>18000</v>
      </c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</row>
    <row r="193" spans="1:37" x14ac:dyDescent="0.3">
      <c r="A193" s="28">
        <v>44070</v>
      </c>
      <c r="B193" s="11" t="s">
        <v>12</v>
      </c>
      <c r="C193" s="10" t="s">
        <v>13</v>
      </c>
      <c r="D193" s="10" t="s">
        <v>14</v>
      </c>
      <c r="E193" s="10" t="s">
        <v>10</v>
      </c>
      <c r="F193" s="10" t="s">
        <v>11</v>
      </c>
      <c r="G193" s="12">
        <v>7000</v>
      </c>
      <c r="H193" s="13">
        <v>9</v>
      </c>
      <c r="I193" s="12">
        <v>63000</v>
      </c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</row>
    <row r="194" spans="1:37" x14ac:dyDescent="0.3">
      <c r="A194" s="28">
        <v>44071</v>
      </c>
      <c r="B194" s="11" t="s">
        <v>12</v>
      </c>
      <c r="C194" s="10" t="s">
        <v>13</v>
      </c>
      <c r="D194" s="10" t="s">
        <v>14</v>
      </c>
      <c r="E194" s="10" t="s">
        <v>27</v>
      </c>
      <c r="F194" s="10" t="s">
        <v>28</v>
      </c>
      <c r="G194" s="12">
        <v>18000</v>
      </c>
      <c r="H194" s="13">
        <v>4</v>
      </c>
      <c r="I194" s="12">
        <v>72000</v>
      </c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</row>
    <row r="195" spans="1:37" x14ac:dyDescent="0.3">
      <c r="A195" s="28">
        <v>44090</v>
      </c>
      <c r="B195" s="11" t="s">
        <v>12</v>
      </c>
      <c r="C195" s="10" t="s">
        <v>13</v>
      </c>
      <c r="D195" s="10" t="s">
        <v>14</v>
      </c>
      <c r="E195" s="10" t="s">
        <v>10</v>
      </c>
      <c r="F195" s="10" t="s">
        <v>11</v>
      </c>
      <c r="G195" s="12">
        <v>7000</v>
      </c>
      <c r="H195" s="13">
        <v>6</v>
      </c>
      <c r="I195" s="12">
        <v>42000</v>
      </c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</row>
    <row r="196" spans="1:37" x14ac:dyDescent="0.3">
      <c r="A196" s="28">
        <v>44096</v>
      </c>
      <c r="B196" s="11" t="s">
        <v>12</v>
      </c>
      <c r="C196" s="10" t="s">
        <v>13</v>
      </c>
      <c r="D196" s="10" t="s">
        <v>14</v>
      </c>
      <c r="E196" s="10" t="s">
        <v>27</v>
      </c>
      <c r="F196" s="10" t="s">
        <v>34</v>
      </c>
      <c r="G196" s="12">
        <v>10000</v>
      </c>
      <c r="H196" s="13">
        <v>9</v>
      </c>
      <c r="I196" s="12">
        <v>90000</v>
      </c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</row>
    <row r="197" spans="1:37" x14ac:dyDescent="0.3">
      <c r="A197" s="28">
        <v>44106</v>
      </c>
      <c r="B197" s="11" t="s">
        <v>12</v>
      </c>
      <c r="C197" s="10" t="s">
        <v>13</v>
      </c>
      <c r="D197" s="10" t="s">
        <v>14</v>
      </c>
      <c r="E197" s="10" t="s">
        <v>27</v>
      </c>
      <c r="F197" s="10" t="s">
        <v>34</v>
      </c>
      <c r="G197" s="12">
        <v>10000</v>
      </c>
      <c r="H197" s="13">
        <v>10</v>
      </c>
      <c r="I197" s="12">
        <v>100000</v>
      </c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</row>
    <row r="198" spans="1:37" x14ac:dyDescent="0.3">
      <c r="A198" s="28">
        <v>44107</v>
      </c>
      <c r="B198" s="11" t="s">
        <v>12</v>
      </c>
      <c r="C198" s="10" t="s">
        <v>13</v>
      </c>
      <c r="D198" s="10" t="s">
        <v>14</v>
      </c>
      <c r="E198" s="10" t="s">
        <v>22</v>
      </c>
      <c r="F198" s="10" t="s">
        <v>31</v>
      </c>
      <c r="G198" s="12">
        <v>4000</v>
      </c>
      <c r="H198" s="13">
        <v>2</v>
      </c>
      <c r="I198" s="12">
        <v>8000</v>
      </c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</row>
    <row r="199" spans="1:37" x14ac:dyDescent="0.3">
      <c r="A199" s="28">
        <v>44122</v>
      </c>
      <c r="B199" s="11" t="s">
        <v>12</v>
      </c>
      <c r="C199" s="10" t="s">
        <v>13</v>
      </c>
      <c r="D199" s="10" t="s">
        <v>14</v>
      </c>
      <c r="E199" s="10" t="s">
        <v>27</v>
      </c>
      <c r="F199" s="10" t="s">
        <v>28</v>
      </c>
      <c r="G199" s="12">
        <v>18000</v>
      </c>
      <c r="H199" s="13">
        <v>3</v>
      </c>
      <c r="I199" s="12">
        <v>54000</v>
      </c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</row>
    <row r="200" spans="1:37" x14ac:dyDescent="0.3">
      <c r="A200" s="28">
        <v>44138</v>
      </c>
      <c r="B200" s="11" t="s">
        <v>12</v>
      </c>
      <c r="C200" s="10" t="s">
        <v>13</v>
      </c>
      <c r="D200" s="10" t="s">
        <v>14</v>
      </c>
      <c r="E200" s="10" t="s">
        <v>27</v>
      </c>
      <c r="F200" s="10" t="s">
        <v>34</v>
      </c>
      <c r="G200" s="12">
        <v>10000</v>
      </c>
      <c r="H200" s="13">
        <v>7</v>
      </c>
      <c r="I200" s="12">
        <v>70000</v>
      </c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</row>
    <row r="201" spans="1:37" x14ac:dyDescent="0.3">
      <c r="A201" s="28">
        <v>44138</v>
      </c>
      <c r="B201" s="11" t="s">
        <v>12</v>
      </c>
      <c r="C201" s="10" t="s">
        <v>13</v>
      </c>
      <c r="D201" s="10" t="s">
        <v>14</v>
      </c>
      <c r="E201" s="10" t="s">
        <v>22</v>
      </c>
      <c r="F201" s="10" t="s">
        <v>23</v>
      </c>
      <c r="G201" s="12">
        <v>8000</v>
      </c>
      <c r="H201" s="13">
        <v>7</v>
      </c>
      <c r="I201" s="12">
        <v>56000</v>
      </c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</row>
    <row r="202" spans="1:37" x14ac:dyDescent="0.3">
      <c r="A202" s="28">
        <v>44139</v>
      </c>
      <c r="B202" s="11" t="s">
        <v>12</v>
      </c>
      <c r="C202" s="10" t="s">
        <v>13</v>
      </c>
      <c r="D202" s="10" t="s">
        <v>14</v>
      </c>
      <c r="E202" s="10" t="s">
        <v>27</v>
      </c>
      <c r="F202" s="10" t="s">
        <v>34</v>
      </c>
      <c r="G202" s="12">
        <v>10000</v>
      </c>
      <c r="H202" s="13">
        <v>2</v>
      </c>
      <c r="I202" s="12">
        <v>20000</v>
      </c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</row>
    <row r="203" spans="1:37" x14ac:dyDescent="0.3">
      <c r="A203" s="28">
        <v>44147</v>
      </c>
      <c r="B203" s="11" t="s">
        <v>12</v>
      </c>
      <c r="C203" s="10" t="s">
        <v>13</v>
      </c>
      <c r="D203" s="10" t="s">
        <v>14</v>
      </c>
      <c r="E203" s="10" t="s">
        <v>27</v>
      </c>
      <c r="F203" s="10" t="s">
        <v>34</v>
      </c>
      <c r="G203" s="12">
        <v>10000</v>
      </c>
      <c r="H203" s="13">
        <v>5</v>
      </c>
      <c r="I203" s="12">
        <v>50000</v>
      </c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</row>
    <row r="204" spans="1:37" x14ac:dyDescent="0.3">
      <c r="A204" s="28">
        <v>44154</v>
      </c>
      <c r="B204" s="11" t="s">
        <v>12</v>
      </c>
      <c r="C204" s="10" t="s">
        <v>13</v>
      </c>
      <c r="D204" s="10" t="s">
        <v>14</v>
      </c>
      <c r="E204" s="10" t="s">
        <v>27</v>
      </c>
      <c r="F204" s="10" t="s">
        <v>28</v>
      </c>
      <c r="G204" s="12">
        <v>18000</v>
      </c>
      <c r="H204" s="13">
        <v>10</v>
      </c>
      <c r="I204" s="12">
        <v>180000</v>
      </c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</row>
    <row r="205" spans="1:37" x14ac:dyDescent="0.3">
      <c r="A205" s="28">
        <v>44164</v>
      </c>
      <c r="B205" s="11" t="s">
        <v>12</v>
      </c>
      <c r="C205" s="10" t="s">
        <v>13</v>
      </c>
      <c r="D205" s="10" t="s">
        <v>14</v>
      </c>
      <c r="E205" s="10" t="s">
        <v>10</v>
      </c>
      <c r="F205" s="10" t="s">
        <v>30</v>
      </c>
      <c r="G205" s="12">
        <v>3000</v>
      </c>
      <c r="H205" s="13">
        <v>5</v>
      </c>
      <c r="I205" s="12">
        <v>15000</v>
      </c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</row>
    <row r="206" spans="1:37" x14ac:dyDescent="0.3">
      <c r="A206" s="28">
        <v>44166</v>
      </c>
      <c r="B206" s="11" t="s">
        <v>12</v>
      </c>
      <c r="C206" s="10" t="s">
        <v>13</v>
      </c>
      <c r="D206" s="10" t="s">
        <v>14</v>
      </c>
      <c r="E206" s="10" t="s">
        <v>10</v>
      </c>
      <c r="F206" s="10" t="s">
        <v>15</v>
      </c>
      <c r="G206" s="12">
        <v>6000</v>
      </c>
      <c r="H206" s="13">
        <v>2</v>
      </c>
      <c r="I206" s="12">
        <v>12000</v>
      </c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</row>
    <row r="207" spans="1:37" x14ac:dyDescent="0.3">
      <c r="A207" s="28">
        <v>44172</v>
      </c>
      <c r="B207" s="11" t="s">
        <v>12</v>
      </c>
      <c r="C207" s="10" t="s">
        <v>13</v>
      </c>
      <c r="D207" s="10" t="s">
        <v>14</v>
      </c>
      <c r="E207" s="10" t="s">
        <v>10</v>
      </c>
      <c r="F207" s="10" t="s">
        <v>15</v>
      </c>
      <c r="G207" s="12">
        <v>6000</v>
      </c>
      <c r="H207" s="13">
        <v>6</v>
      </c>
      <c r="I207" s="12">
        <v>36000</v>
      </c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</row>
    <row r="208" spans="1:37" x14ac:dyDescent="0.3">
      <c r="A208" s="28">
        <v>44177</v>
      </c>
      <c r="B208" s="11" t="s">
        <v>12</v>
      </c>
      <c r="C208" s="10" t="s">
        <v>13</v>
      </c>
      <c r="D208" s="10" t="s">
        <v>14</v>
      </c>
      <c r="E208" s="10" t="s">
        <v>10</v>
      </c>
      <c r="F208" s="10" t="s">
        <v>11</v>
      </c>
      <c r="G208" s="12">
        <v>7000</v>
      </c>
      <c r="H208" s="13">
        <v>7</v>
      </c>
      <c r="I208" s="12">
        <v>49000</v>
      </c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</row>
    <row r="209" spans="1:37" x14ac:dyDescent="0.3">
      <c r="A209" s="28">
        <v>44177</v>
      </c>
      <c r="B209" s="11" t="s">
        <v>12</v>
      </c>
      <c r="C209" s="10" t="s">
        <v>13</v>
      </c>
      <c r="D209" s="10" t="s">
        <v>14</v>
      </c>
      <c r="E209" s="10" t="s">
        <v>10</v>
      </c>
      <c r="F209" s="10" t="s">
        <v>30</v>
      </c>
      <c r="G209" s="12">
        <v>3000</v>
      </c>
      <c r="H209" s="13">
        <v>3</v>
      </c>
      <c r="I209" s="12">
        <v>9000</v>
      </c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</row>
    <row r="210" spans="1:37" x14ac:dyDescent="0.3">
      <c r="A210" s="28">
        <v>44178</v>
      </c>
      <c r="B210" s="11" t="s">
        <v>12</v>
      </c>
      <c r="C210" s="10" t="s">
        <v>13</v>
      </c>
      <c r="D210" s="10" t="s">
        <v>14</v>
      </c>
      <c r="E210" s="10" t="s">
        <v>27</v>
      </c>
      <c r="F210" s="10" t="s">
        <v>34</v>
      </c>
      <c r="G210" s="12">
        <v>10000</v>
      </c>
      <c r="H210" s="13">
        <v>9</v>
      </c>
      <c r="I210" s="12">
        <v>90000</v>
      </c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</row>
    <row r="211" spans="1:37" x14ac:dyDescent="0.3">
      <c r="A211" s="28">
        <v>44178</v>
      </c>
      <c r="B211" s="11" t="s">
        <v>12</v>
      </c>
      <c r="C211" s="10" t="s">
        <v>13</v>
      </c>
      <c r="D211" s="10" t="s">
        <v>14</v>
      </c>
      <c r="E211" s="10" t="s">
        <v>22</v>
      </c>
      <c r="F211" s="10" t="s">
        <v>23</v>
      </c>
      <c r="G211" s="12">
        <v>8000</v>
      </c>
      <c r="H211" s="13">
        <v>8</v>
      </c>
      <c r="I211" s="12">
        <v>64000</v>
      </c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</row>
    <row r="212" spans="1:37" x14ac:dyDescent="0.3">
      <c r="A212" s="28">
        <v>44186</v>
      </c>
      <c r="B212" s="11" t="s">
        <v>12</v>
      </c>
      <c r="C212" s="10" t="s">
        <v>13</v>
      </c>
      <c r="D212" s="10" t="s">
        <v>14</v>
      </c>
      <c r="E212" s="10" t="s">
        <v>10</v>
      </c>
      <c r="F212" s="10" t="s">
        <v>30</v>
      </c>
      <c r="G212" s="12">
        <v>3000</v>
      </c>
      <c r="H212" s="13">
        <v>5</v>
      </c>
      <c r="I212" s="12">
        <v>15000</v>
      </c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</row>
    <row r="213" spans="1:37" x14ac:dyDescent="0.3">
      <c r="A213" s="28">
        <v>44191</v>
      </c>
      <c r="B213" s="11" t="s">
        <v>12</v>
      </c>
      <c r="C213" s="10" t="s">
        <v>13</v>
      </c>
      <c r="D213" s="10" t="s">
        <v>14</v>
      </c>
      <c r="E213" s="10" t="s">
        <v>10</v>
      </c>
      <c r="F213" s="10" t="s">
        <v>30</v>
      </c>
      <c r="G213" s="12">
        <v>3000</v>
      </c>
      <c r="H213" s="13">
        <v>5</v>
      </c>
      <c r="I213" s="12">
        <v>15000</v>
      </c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</row>
    <row r="214" spans="1:37" x14ac:dyDescent="0.3">
      <c r="A214" s="28">
        <v>44195</v>
      </c>
      <c r="B214" s="11" t="s">
        <v>12</v>
      </c>
      <c r="C214" s="10" t="s">
        <v>13</v>
      </c>
      <c r="D214" s="10" t="s">
        <v>14</v>
      </c>
      <c r="E214" s="10" t="s">
        <v>27</v>
      </c>
      <c r="F214" s="10" t="s">
        <v>28</v>
      </c>
      <c r="G214" s="12">
        <v>18000</v>
      </c>
      <c r="H214" s="13">
        <v>4</v>
      </c>
      <c r="I214" s="12">
        <v>72000</v>
      </c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</row>
    <row r="215" spans="1:37" x14ac:dyDescent="0.3">
      <c r="A215" s="28">
        <v>44201</v>
      </c>
      <c r="B215" s="11" t="s">
        <v>12</v>
      </c>
      <c r="C215" s="10" t="s">
        <v>13</v>
      </c>
      <c r="D215" s="10" t="s">
        <v>14</v>
      </c>
      <c r="E215" s="10" t="s">
        <v>10</v>
      </c>
      <c r="F215" s="10" t="s">
        <v>15</v>
      </c>
      <c r="G215" s="12">
        <v>6000</v>
      </c>
      <c r="H215" s="13">
        <v>10</v>
      </c>
      <c r="I215" s="12">
        <v>60000</v>
      </c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</row>
    <row r="216" spans="1:37" x14ac:dyDescent="0.3">
      <c r="A216" s="28">
        <v>44215</v>
      </c>
      <c r="B216" s="11" t="s">
        <v>12</v>
      </c>
      <c r="C216" s="10" t="s">
        <v>13</v>
      </c>
      <c r="D216" s="10" t="s">
        <v>14</v>
      </c>
      <c r="E216" s="10" t="s">
        <v>22</v>
      </c>
      <c r="F216" s="10" t="s">
        <v>31</v>
      </c>
      <c r="G216" s="12">
        <v>4000</v>
      </c>
      <c r="H216" s="13">
        <v>1</v>
      </c>
      <c r="I216" s="12">
        <v>4000</v>
      </c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</row>
    <row r="217" spans="1:37" x14ac:dyDescent="0.3">
      <c r="A217" s="28">
        <v>44217</v>
      </c>
      <c r="B217" s="11" t="s">
        <v>12</v>
      </c>
      <c r="C217" s="10" t="s">
        <v>13</v>
      </c>
      <c r="D217" s="10" t="s">
        <v>14</v>
      </c>
      <c r="E217" s="10" t="s">
        <v>27</v>
      </c>
      <c r="F217" s="10" t="s">
        <v>28</v>
      </c>
      <c r="G217" s="12">
        <v>18000</v>
      </c>
      <c r="H217" s="13">
        <v>1</v>
      </c>
      <c r="I217" s="12">
        <v>18000</v>
      </c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</row>
    <row r="218" spans="1:37" x14ac:dyDescent="0.3">
      <c r="A218" s="28">
        <v>44220</v>
      </c>
      <c r="B218" s="11" t="s">
        <v>12</v>
      </c>
      <c r="C218" s="10" t="s">
        <v>13</v>
      </c>
      <c r="D218" s="10" t="s">
        <v>14</v>
      </c>
      <c r="E218" s="10" t="s">
        <v>10</v>
      </c>
      <c r="F218" s="10" t="s">
        <v>11</v>
      </c>
      <c r="G218" s="12">
        <v>7000</v>
      </c>
      <c r="H218" s="13">
        <v>6</v>
      </c>
      <c r="I218" s="12">
        <v>42000</v>
      </c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</row>
    <row r="219" spans="1:37" x14ac:dyDescent="0.3">
      <c r="A219" s="28">
        <v>44222</v>
      </c>
      <c r="B219" s="11" t="s">
        <v>12</v>
      </c>
      <c r="C219" s="10" t="s">
        <v>49</v>
      </c>
      <c r="D219" s="10" t="s">
        <v>14</v>
      </c>
      <c r="E219" s="10" t="s">
        <v>22</v>
      </c>
      <c r="F219" s="10" t="s">
        <v>31</v>
      </c>
      <c r="G219" s="12">
        <v>4000</v>
      </c>
      <c r="H219" s="13">
        <v>6</v>
      </c>
      <c r="I219" s="12">
        <v>24000</v>
      </c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</row>
    <row r="220" spans="1:37" x14ac:dyDescent="0.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</row>
    <row r="221" spans="1:37" x14ac:dyDescent="0.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</row>
    <row r="222" spans="1:37" x14ac:dyDescent="0.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</row>
    <row r="223" spans="1:37" x14ac:dyDescent="0.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</row>
    <row r="224" spans="1:37" x14ac:dyDescent="0.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</row>
    <row r="225" spans="1:37" x14ac:dyDescent="0.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</row>
    <row r="226" spans="1:37" x14ac:dyDescent="0.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</row>
    <row r="227" spans="1:37" x14ac:dyDescent="0.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</row>
    <row r="228" spans="1:37" x14ac:dyDescent="0.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</row>
    <row r="229" spans="1:37" x14ac:dyDescent="0.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</row>
    <row r="230" spans="1:37" x14ac:dyDescent="0.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</row>
    <row r="231" spans="1:37" x14ac:dyDescent="0.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</row>
    <row r="232" spans="1:37" x14ac:dyDescent="0.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</row>
    <row r="233" spans="1:37" x14ac:dyDescent="0.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</row>
    <row r="234" spans="1:37" x14ac:dyDescent="0.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</row>
    <row r="235" spans="1:37" x14ac:dyDescent="0.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</row>
    <row r="236" spans="1:37" x14ac:dyDescent="0.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</row>
    <row r="237" spans="1:37" x14ac:dyDescent="0.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</row>
    <row r="238" spans="1:37" x14ac:dyDescent="0.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</row>
    <row r="239" spans="1:37" x14ac:dyDescent="0.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</row>
    <row r="240" spans="1:37" x14ac:dyDescent="0.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</row>
    <row r="241" spans="1:37" x14ac:dyDescent="0.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</row>
    <row r="242" spans="1:37" x14ac:dyDescent="0.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</row>
    <row r="243" spans="1:37" x14ac:dyDescent="0.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</row>
    <row r="244" spans="1:37" x14ac:dyDescent="0.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</row>
    <row r="245" spans="1:37" x14ac:dyDescent="0.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</row>
    <row r="246" spans="1:37" x14ac:dyDescent="0.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</row>
    <row r="247" spans="1:37" x14ac:dyDescent="0.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</row>
    <row r="248" spans="1:37" x14ac:dyDescent="0.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</row>
    <row r="249" spans="1:37" x14ac:dyDescent="0.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</row>
    <row r="250" spans="1:37" x14ac:dyDescent="0.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</row>
    <row r="251" spans="1:37" x14ac:dyDescent="0.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</row>
    <row r="252" spans="1:37" x14ac:dyDescent="0.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</row>
    <row r="253" spans="1:37" x14ac:dyDescent="0.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</row>
    <row r="254" spans="1:37" x14ac:dyDescent="0.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</row>
    <row r="255" spans="1:37" x14ac:dyDescent="0.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</row>
    <row r="256" spans="1:37" x14ac:dyDescent="0.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</row>
    <row r="257" spans="1:37" x14ac:dyDescent="0.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</row>
    <row r="258" spans="1:37" x14ac:dyDescent="0.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</row>
    <row r="259" spans="1:37" x14ac:dyDescent="0.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</row>
    <row r="260" spans="1:37" x14ac:dyDescent="0.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</row>
    <row r="261" spans="1:37" x14ac:dyDescent="0.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</row>
    <row r="262" spans="1:37" x14ac:dyDescent="0.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</row>
    <row r="263" spans="1:37" x14ac:dyDescent="0.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</row>
    <row r="264" spans="1:37" x14ac:dyDescent="0.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</row>
    <row r="265" spans="1:37" x14ac:dyDescent="0.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</row>
    <row r="266" spans="1:37" x14ac:dyDescent="0.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</row>
    <row r="267" spans="1:37" x14ac:dyDescent="0.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</row>
    <row r="268" spans="1:37" x14ac:dyDescent="0.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</row>
    <row r="269" spans="1:37" x14ac:dyDescent="0.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</row>
    <row r="270" spans="1:37" x14ac:dyDescent="0.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</row>
    <row r="271" spans="1:37" x14ac:dyDescent="0.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</row>
    <row r="272" spans="1:37" x14ac:dyDescent="0.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</row>
    <row r="273" spans="1:37" x14ac:dyDescent="0.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</row>
    <row r="274" spans="1:37" x14ac:dyDescent="0.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</row>
    <row r="275" spans="1:37" x14ac:dyDescent="0.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</row>
    <row r="276" spans="1:37" x14ac:dyDescent="0.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</row>
    <row r="277" spans="1:37" x14ac:dyDescent="0.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</row>
    <row r="278" spans="1:37" x14ac:dyDescent="0.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</row>
    <row r="279" spans="1:37" x14ac:dyDescent="0.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</row>
    <row r="280" spans="1:37" x14ac:dyDescent="0.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</row>
    <row r="281" spans="1:37" x14ac:dyDescent="0.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</row>
    <row r="282" spans="1:37" x14ac:dyDescent="0.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</row>
    <row r="283" spans="1:37" x14ac:dyDescent="0.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</row>
    <row r="284" spans="1:37" x14ac:dyDescent="0.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</row>
    <row r="285" spans="1:37" x14ac:dyDescent="0.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</row>
    <row r="286" spans="1:37" x14ac:dyDescent="0.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</row>
    <row r="287" spans="1:37" x14ac:dyDescent="0.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</row>
    <row r="288" spans="1:37" x14ac:dyDescent="0.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</row>
    <row r="289" spans="1:37" x14ac:dyDescent="0.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</row>
    <row r="290" spans="1:37" x14ac:dyDescent="0.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</row>
    <row r="291" spans="1:37" x14ac:dyDescent="0.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</row>
    <row r="292" spans="1:37" x14ac:dyDescent="0.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</row>
    <row r="293" spans="1:37" x14ac:dyDescent="0.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</row>
    <row r="294" spans="1:37" x14ac:dyDescent="0.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</row>
    <row r="295" spans="1:37" x14ac:dyDescent="0.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</row>
    <row r="296" spans="1:37" x14ac:dyDescent="0.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</row>
    <row r="297" spans="1:37" x14ac:dyDescent="0.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</row>
    <row r="298" spans="1:37" x14ac:dyDescent="0.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</row>
    <row r="299" spans="1:37" x14ac:dyDescent="0.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</row>
    <row r="300" spans="1:37" x14ac:dyDescent="0.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</row>
    <row r="301" spans="1:37" x14ac:dyDescent="0.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</row>
    <row r="302" spans="1:37" x14ac:dyDescent="0.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</row>
    <row r="303" spans="1:37" x14ac:dyDescent="0.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</row>
    <row r="304" spans="1:37" x14ac:dyDescent="0.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</row>
    <row r="305" spans="1:37" x14ac:dyDescent="0.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</row>
    <row r="306" spans="1:37" x14ac:dyDescent="0.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</row>
    <row r="307" spans="1:37" x14ac:dyDescent="0.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</row>
    <row r="308" spans="1:37" x14ac:dyDescent="0.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</row>
    <row r="309" spans="1:37" x14ac:dyDescent="0.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</row>
    <row r="310" spans="1:37" x14ac:dyDescent="0.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</row>
    <row r="311" spans="1:37" x14ac:dyDescent="0.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</row>
    <row r="312" spans="1:37" x14ac:dyDescent="0.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</row>
    <row r="313" spans="1:37" x14ac:dyDescent="0.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</row>
    <row r="314" spans="1:37" x14ac:dyDescent="0.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</row>
    <row r="315" spans="1:37" x14ac:dyDescent="0.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</row>
    <row r="316" spans="1:37" x14ac:dyDescent="0.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</row>
    <row r="317" spans="1:37" x14ac:dyDescent="0.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</row>
    <row r="318" spans="1:37" x14ac:dyDescent="0.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</row>
    <row r="319" spans="1:37" x14ac:dyDescent="0.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</row>
    <row r="320" spans="1:37" x14ac:dyDescent="0.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</row>
    <row r="321" spans="1:37" x14ac:dyDescent="0.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</row>
    <row r="322" spans="1:37" x14ac:dyDescent="0.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</row>
    <row r="323" spans="1:37" x14ac:dyDescent="0.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</row>
    <row r="324" spans="1:37" x14ac:dyDescent="0.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</row>
    <row r="325" spans="1:37" x14ac:dyDescent="0.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</row>
    <row r="326" spans="1:37" x14ac:dyDescent="0.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</row>
    <row r="327" spans="1:37" x14ac:dyDescent="0.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</row>
    <row r="328" spans="1:37" x14ac:dyDescent="0.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</row>
    <row r="329" spans="1:37" x14ac:dyDescent="0.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</row>
    <row r="330" spans="1:37" x14ac:dyDescent="0.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</row>
    <row r="331" spans="1:37" x14ac:dyDescent="0.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</row>
    <row r="332" spans="1:37" x14ac:dyDescent="0.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</row>
    <row r="333" spans="1:37" x14ac:dyDescent="0.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</row>
    <row r="334" spans="1:37" x14ac:dyDescent="0.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</row>
    <row r="335" spans="1:37" x14ac:dyDescent="0.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</row>
    <row r="336" spans="1:37" x14ac:dyDescent="0.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</row>
    <row r="337" spans="1:37" x14ac:dyDescent="0.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</row>
    <row r="338" spans="1:37" x14ac:dyDescent="0.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</row>
    <row r="339" spans="1:37" x14ac:dyDescent="0.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</row>
    <row r="340" spans="1:37" x14ac:dyDescent="0.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</row>
    <row r="341" spans="1:37" x14ac:dyDescent="0.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</row>
    <row r="342" spans="1:37" x14ac:dyDescent="0.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</row>
    <row r="343" spans="1:37" x14ac:dyDescent="0.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</row>
    <row r="344" spans="1:37" x14ac:dyDescent="0.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</row>
    <row r="345" spans="1:37" x14ac:dyDescent="0.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</row>
    <row r="346" spans="1:37" x14ac:dyDescent="0.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</row>
    <row r="347" spans="1:37" x14ac:dyDescent="0.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</row>
    <row r="348" spans="1:37" x14ac:dyDescent="0.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</row>
    <row r="349" spans="1:37" x14ac:dyDescent="0.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</row>
    <row r="350" spans="1:37" x14ac:dyDescent="0.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</row>
    <row r="351" spans="1:37" x14ac:dyDescent="0.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</row>
    <row r="352" spans="1:37" x14ac:dyDescent="0.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</row>
    <row r="353" spans="1:37" x14ac:dyDescent="0.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</row>
    <row r="354" spans="1:37" x14ac:dyDescent="0.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</row>
    <row r="355" spans="1:37" x14ac:dyDescent="0.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</row>
    <row r="356" spans="1:37" x14ac:dyDescent="0.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</row>
    <row r="357" spans="1:37" x14ac:dyDescent="0.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</row>
    <row r="358" spans="1:37" x14ac:dyDescent="0.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</row>
    <row r="359" spans="1:37" x14ac:dyDescent="0.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</row>
    <row r="360" spans="1:37" x14ac:dyDescent="0.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</row>
    <row r="361" spans="1:37" x14ac:dyDescent="0.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</row>
    <row r="362" spans="1:37" x14ac:dyDescent="0.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</row>
    <row r="363" spans="1:37" x14ac:dyDescent="0.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</row>
    <row r="364" spans="1:37" x14ac:dyDescent="0.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</row>
    <row r="365" spans="1:37" x14ac:dyDescent="0.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</row>
    <row r="366" spans="1:37" x14ac:dyDescent="0.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</row>
    <row r="367" spans="1:37" x14ac:dyDescent="0.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</row>
    <row r="368" spans="1:37" x14ac:dyDescent="0.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</row>
    <row r="369" spans="1:37" x14ac:dyDescent="0.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</row>
    <row r="370" spans="1:37" x14ac:dyDescent="0.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</row>
    <row r="371" spans="1:37" x14ac:dyDescent="0.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</row>
    <row r="372" spans="1:37" x14ac:dyDescent="0.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</row>
    <row r="373" spans="1:37" x14ac:dyDescent="0.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</row>
    <row r="374" spans="1:37" x14ac:dyDescent="0.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</row>
    <row r="375" spans="1:37" x14ac:dyDescent="0.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</row>
    <row r="376" spans="1:37" x14ac:dyDescent="0.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</row>
    <row r="377" spans="1:37" x14ac:dyDescent="0.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</row>
    <row r="378" spans="1:37" x14ac:dyDescent="0.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</row>
    <row r="379" spans="1:37" x14ac:dyDescent="0.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</row>
    <row r="380" spans="1:37" x14ac:dyDescent="0.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</row>
    <row r="381" spans="1:37" x14ac:dyDescent="0.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</row>
    <row r="382" spans="1:37" x14ac:dyDescent="0.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</row>
    <row r="383" spans="1:37" x14ac:dyDescent="0.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</row>
    <row r="384" spans="1:37" x14ac:dyDescent="0.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</row>
    <row r="385" spans="1:37" x14ac:dyDescent="0.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</row>
    <row r="386" spans="1:37" x14ac:dyDescent="0.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</row>
    <row r="387" spans="1:37" x14ac:dyDescent="0.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</row>
    <row r="388" spans="1:37" x14ac:dyDescent="0.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</row>
    <row r="389" spans="1:37" x14ac:dyDescent="0.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</row>
    <row r="390" spans="1:37" x14ac:dyDescent="0.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</row>
    <row r="391" spans="1:37" x14ac:dyDescent="0.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</row>
    <row r="392" spans="1:37" x14ac:dyDescent="0.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</row>
    <row r="393" spans="1:37" x14ac:dyDescent="0.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</row>
    <row r="394" spans="1:37" x14ac:dyDescent="0.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</row>
    <row r="395" spans="1:37" x14ac:dyDescent="0.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</row>
    <row r="396" spans="1:37" x14ac:dyDescent="0.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</row>
    <row r="397" spans="1:37" x14ac:dyDescent="0.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</row>
    <row r="398" spans="1:37" x14ac:dyDescent="0.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</row>
    <row r="399" spans="1:37" x14ac:dyDescent="0.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</row>
    <row r="400" spans="1:37" x14ac:dyDescent="0.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</row>
    <row r="401" spans="1:37" x14ac:dyDescent="0.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</row>
    <row r="402" spans="1:37" x14ac:dyDescent="0.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</row>
    <row r="403" spans="1:37" x14ac:dyDescent="0.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</row>
    <row r="404" spans="1:37" x14ac:dyDescent="0.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</row>
    <row r="405" spans="1:37" x14ac:dyDescent="0.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</row>
    <row r="406" spans="1:37" x14ac:dyDescent="0.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</row>
    <row r="407" spans="1:37" x14ac:dyDescent="0.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</row>
    <row r="408" spans="1:37" x14ac:dyDescent="0.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</row>
    <row r="409" spans="1:37" x14ac:dyDescent="0.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</row>
    <row r="410" spans="1:37" x14ac:dyDescent="0.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</row>
    <row r="411" spans="1:37" x14ac:dyDescent="0.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</row>
    <row r="412" spans="1:37" x14ac:dyDescent="0.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</row>
    <row r="413" spans="1:37" x14ac:dyDescent="0.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</row>
    <row r="414" spans="1:37" x14ac:dyDescent="0.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</row>
    <row r="415" spans="1:37" x14ac:dyDescent="0.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</row>
    <row r="416" spans="1:37" x14ac:dyDescent="0.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</row>
    <row r="417" spans="1:37" x14ac:dyDescent="0.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</row>
    <row r="418" spans="1:37" x14ac:dyDescent="0.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</row>
    <row r="419" spans="1:37" x14ac:dyDescent="0.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</row>
    <row r="420" spans="1:37" x14ac:dyDescent="0.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</row>
    <row r="421" spans="1:37" x14ac:dyDescent="0.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</row>
    <row r="422" spans="1:37" x14ac:dyDescent="0.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</row>
    <row r="423" spans="1:37" x14ac:dyDescent="0.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</row>
    <row r="424" spans="1:37" x14ac:dyDescent="0.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</row>
    <row r="425" spans="1:37" x14ac:dyDescent="0.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</row>
    <row r="426" spans="1:37" x14ac:dyDescent="0.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</row>
    <row r="427" spans="1:37" x14ac:dyDescent="0.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</row>
    <row r="428" spans="1:37" x14ac:dyDescent="0.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</row>
    <row r="429" spans="1:37" x14ac:dyDescent="0.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</row>
    <row r="430" spans="1:37" x14ac:dyDescent="0.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</row>
    <row r="431" spans="1:37" x14ac:dyDescent="0.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</row>
    <row r="432" spans="1:37" x14ac:dyDescent="0.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</row>
    <row r="433" spans="1:37" x14ac:dyDescent="0.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</row>
    <row r="434" spans="1:37" x14ac:dyDescent="0.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</row>
    <row r="435" spans="1:37" x14ac:dyDescent="0.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</row>
    <row r="436" spans="1:37" x14ac:dyDescent="0.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</row>
    <row r="437" spans="1:37" x14ac:dyDescent="0.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</row>
    <row r="438" spans="1:37" x14ac:dyDescent="0.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</row>
    <row r="439" spans="1:37" x14ac:dyDescent="0.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</row>
    <row r="440" spans="1:37" x14ac:dyDescent="0.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</row>
    <row r="441" spans="1:37" x14ac:dyDescent="0.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</row>
    <row r="442" spans="1:37" x14ac:dyDescent="0.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</row>
    <row r="443" spans="1:37" x14ac:dyDescent="0.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</row>
    <row r="444" spans="1:37" x14ac:dyDescent="0.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</row>
    <row r="445" spans="1:37" x14ac:dyDescent="0.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</row>
    <row r="446" spans="1:37" x14ac:dyDescent="0.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</row>
    <row r="447" spans="1:37" x14ac:dyDescent="0.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</row>
    <row r="448" spans="1:37" x14ac:dyDescent="0.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</row>
    <row r="449" spans="1:37" x14ac:dyDescent="0.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</row>
    <row r="450" spans="1:37" x14ac:dyDescent="0.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</row>
    <row r="451" spans="1:37" x14ac:dyDescent="0.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</row>
    <row r="452" spans="1:37" x14ac:dyDescent="0.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</row>
    <row r="453" spans="1:37" x14ac:dyDescent="0.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</row>
    <row r="454" spans="1:37" x14ac:dyDescent="0.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</row>
    <row r="455" spans="1:37" x14ac:dyDescent="0.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</row>
    <row r="456" spans="1:37" x14ac:dyDescent="0.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</row>
    <row r="457" spans="1:37" x14ac:dyDescent="0.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</row>
    <row r="458" spans="1:37" x14ac:dyDescent="0.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</row>
    <row r="459" spans="1:37" x14ac:dyDescent="0.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</row>
    <row r="460" spans="1:37" x14ac:dyDescent="0.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</row>
    <row r="461" spans="1:37" x14ac:dyDescent="0.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</row>
    <row r="462" spans="1:37" x14ac:dyDescent="0.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</row>
    <row r="463" spans="1:37" x14ac:dyDescent="0.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</row>
    <row r="464" spans="1:37" x14ac:dyDescent="0.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</row>
    <row r="465" spans="1:37" x14ac:dyDescent="0.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</row>
    <row r="466" spans="1:37" x14ac:dyDescent="0.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</row>
    <row r="467" spans="1:37" x14ac:dyDescent="0.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</row>
    <row r="468" spans="1:37" x14ac:dyDescent="0.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</row>
    <row r="469" spans="1:37" x14ac:dyDescent="0.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</row>
    <row r="470" spans="1:37" x14ac:dyDescent="0.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</row>
    <row r="471" spans="1:37" x14ac:dyDescent="0.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</row>
    <row r="472" spans="1:37" x14ac:dyDescent="0.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</row>
    <row r="473" spans="1:37" x14ac:dyDescent="0.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</row>
    <row r="474" spans="1:37" x14ac:dyDescent="0.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</row>
    <row r="475" spans="1:37" x14ac:dyDescent="0.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</row>
    <row r="476" spans="1:37" x14ac:dyDescent="0.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</row>
    <row r="477" spans="1:37" x14ac:dyDescent="0.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</row>
    <row r="478" spans="1:37" x14ac:dyDescent="0.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</row>
    <row r="479" spans="1:37" x14ac:dyDescent="0.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</row>
    <row r="480" spans="1:37" x14ac:dyDescent="0.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</row>
    <row r="481" spans="1:37" x14ac:dyDescent="0.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</row>
    <row r="482" spans="1:37" x14ac:dyDescent="0.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</row>
    <row r="483" spans="1:37" x14ac:dyDescent="0.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</row>
    <row r="484" spans="1:37" x14ac:dyDescent="0.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</row>
    <row r="485" spans="1:37" x14ac:dyDescent="0.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</row>
    <row r="486" spans="1:37" x14ac:dyDescent="0.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</row>
    <row r="487" spans="1:37" x14ac:dyDescent="0.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</row>
    <row r="488" spans="1:37" x14ac:dyDescent="0.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</row>
    <row r="489" spans="1:37" x14ac:dyDescent="0.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</row>
    <row r="490" spans="1:37" x14ac:dyDescent="0.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</row>
    <row r="491" spans="1:37" x14ac:dyDescent="0.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</row>
    <row r="492" spans="1:37" x14ac:dyDescent="0.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</row>
    <row r="493" spans="1:37" x14ac:dyDescent="0.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</row>
    <row r="494" spans="1:37" x14ac:dyDescent="0.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</row>
    <row r="495" spans="1:37" x14ac:dyDescent="0.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</row>
    <row r="496" spans="1:37" x14ac:dyDescent="0.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</row>
    <row r="497" spans="1:37" x14ac:dyDescent="0.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</row>
    <row r="498" spans="1:37" x14ac:dyDescent="0.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</row>
    <row r="499" spans="1:37" x14ac:dyDescent="0.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</row>
    <row r="500" spans="1:37" x14ac:dyDescent="0.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</row>
    <row r="501" spans="1:37" x14ac:dyDescent="0.3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</row>
    <row r="502" spans="1:37" x14ac:dyDescent="0.3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</row>
    <row r="503" spans="1:37" x14ac:dyDescent="0.3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</row>
    <row r="504" spans="1:37" x14ac:dyDescent="0.3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</row>
    <row r="505" spans="1:37" x14ac:dyDescent="0.3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</row>
    <row r="506" spans="1:37" x14ac:dyDescent="0.3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</row>
    <row r="507" spans="1:37" x14ac:dyDescent="0.3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</row>
    <row r="508" spans="1:37" x14ac:dyDescent="0.3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</row>
    <row r="509" spans="1:37" x14ac:dyDescent="0.3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</row>
    <row r="510" spans="1:37" x14ac:dyDescent="0.3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</row>
    <row r="511" spans="1:37" x14ac:dyDescent="0.3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</row>
    <row r="512" spans="1:37" x14ac:dyDescent="0.3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</row>
    <row r="513" spans="1:37" x14ac:dyDescent="0.3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</row>
    <row r="514" spans="1:37" x14ac:dyDescent="0.3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</row>
    <row r="515" spans="1:37" x14ac:dyDescent="0.3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</row>
    <row r="516" spans="1:37" x14ac:dyDescent="0.3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</row>
    <row r="517" spans="1:37" x14ac:dyDescent="0.3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</row>
    <row r="518" spans="1:37" x14ac:dyDescent="0.3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</row>
    <row r="519" spans="1:37" x14ac:dyDescent="0.3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</row>
    <row r="520" spans="1:37" x14ac:dyDescent="0.3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</row>
    <row r="521" spans="1:37" x14ac:dyDescent="0.3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</row>
    <row r="522" spans="1:37" x14ac:dyDescent="0.3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</row>
    <row r="523" spans="1:37" x14ac:dyDescent="0.3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</row>
    <row r="524" spans="1:37" x14ac:dyDescent="0.3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</row>
    <row r="525" spans="1:37" x14ac:dyDescent="0.3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</row>
    <row r="526" spans="1:37" x14ac:dyDescent="0.3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</row>
    <row r="527" spans="1:37" x14ac:dyDescent="0.3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</row>
    <row r="528" spans="1:37" x14ac:dyDescent="0.3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</row>
    <row r="529" spans="1:37" x14ac:dyDescent="0.3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</row>
    <row r="530" spans="1:37" x14ac:dyDescent="0.3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</row>
    <row r="531" spans="1:37" x14ac:dyDescent="0.3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</row>
    <row r="532" spans="1:37" x14ac:dyDescent="0.3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</row>
    <row r="533" spans="1:37" x14ac:dyDescent="0.3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</row>
    <row r="534" spans="1:37" x14ac:dyDescent="0.3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</row>
    <row r="535" spans="1:37" x14ac:dyDescent="0.3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</row>
    <row r="536" spans="1:37" x14ac:dyDescent="0.3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</row>
    <row r="537" spans="1:37" x14ac:dyDescent="0.3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</row>
    <row r="538" spans="1:37" x14ac:dyDescent="0.3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</row>
    <row r="539" spans="1:37" x14ac:dyDescent="0.3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</row>
    <row r="540" spans="1:37" x14ac:dyDescent="0.3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</row>
    <row r="541" spans="1:37" x14ac:dyDescent="0.3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</row>
    <row r="542" spans="1:37" x14ac:dyDescent="0.3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</row>
    <row r="543" spans="1:37" x14ac:dyDescent="0.3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</row>
    <row r="544" spans="1:37" x14ac:dyDescent="0.3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</row>
    <row r="545" spans="1:37" x14ac:dyDescent="0.3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</row>
    <row r="546" spans="1:37" x14ac:dyDescent="0.3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</row>
    <row r="547" spans="1:37" x14ac:dyDescent="0.3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</row>
    <row r="548" spans="1:37" x14ac:dyDescent="0.3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</row>
    <row r="549" spans="1:37" x14ac:dyDescent="0.3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</row>
    <row r="550" spans="1:37" x14ac:dyDescent="0.3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</row>
    <row r="551" spans="1:37" x14ac:dyDescent="0.3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</row>
    <row r="552" spans="1:37" x14ac:dyDescent="0.3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</row>
    <row r="553" spans="1:37" x14ac:dyDescent="0.3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</row>
    <row r="554" spans="1:37" x14ac:dyDescent="0.3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</row>
    <row r="555" spans="1:37" x14ac:dyDescent="0.3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</row>
    <row r="556" spans="1:37" x14ac:dyDescent="0.3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</row>
    <row r="557" spans="1:37" x14ac:dyDescent="0.3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</row>
    <row r="558" spans="1:37" x14ac:dyDescent="0.3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</row>
    <row r="559" spans="1:37" x14ac:dyDescent="0.3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</row>
    <row r="560" spans="1:37" x14ac:dyDescent="0.3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</row>
    <row r="561" spans="1:37" x14ac:dyDescent="0.3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</row>
    <row r="562" spans="1:37" x14ac:dyDescent="0.3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</row>
    <row r="563" spans="1:37" x14ac:dyDescent="0.3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</row>
    <row r="564" spans="1:37" x14ac:dyDescent="0.3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</row>
    <row r="565" spans="1:37" x14ac:dyDescent="0.3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</row>
    <row r="566" spans="1:37" x14ac:dyDescent="0.3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</row>
    <row r="567" spans="1:37" x14ac:dyDescent="0.3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</row>
    <row r="568" spans="1:37" x14ac:dyDescent="0.3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</row>
    <row r="569" spans="1:37" x14ac:dyDescent="0.3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</row>
    <row r="570" spans="1:37" x14ac:dyDescent="0.3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</row>
    <row r="571" spans="1:37" x14ac:dyDescent="0.3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</row>
    <row r="572" spans="1:37" x14ac:dyDescent="0.3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</row>
    <row r="573" spans="1:37" x14ac:dyDescent="0.3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</row>
    <row r="574" spans="1:37" x14ac:dyDescent="0.3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</row>
    <row r="575" spans="1:37" x14ac:dyDescent="0.3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</row>
    <row r="576" spans="1:37" x14ac:dyDescent="0.3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</row>
    <row r="577" spans="1:37" x14ac:dyDescent="0.3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</row>
    <row r="578" spans="1:37" x14ac:dyDescent="0.3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</row>
    <row r="579" spans="1:37" x14ac:dyDescent="0.3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</row>
    <row r="580" spans="1:37" x14ac:dyDescent="0.3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</row>
    <row r="581" spans="1:37" x14ac:dyDescent="0.3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</row>
    <row r="582" spans="1:37" x14ac:dyDescent="0.3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</row>
    <row r="583" spans="1:37" x14ac:dyDescent="0.3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</row>
    <row r="584" spans="1:37" x14ac:dyDescent="0.3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</row>
    <row r="585" spans="1:37" x14ac:dyDescent="0.3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</row>
    <row r="586" spans="1:37" x14ac:dyDescent="0.3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</row>
    <row r="587" spans="1:37" x14ac:dyDescent="0.3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</row>
    <row r="588" spans="1:37" x14ac:dyDescent="0.3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</row>
    <row r="589" spans="1:37" x14ac:dyDescent="0.3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</row>
    <row r="590" spans="1:37" x14ac:dyDescent="0.3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</row>
    <row r="591" spans="1:37" x14ac:dyDescent="0.3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</row>
    <row r="592" spans="1:37" x14ac:dyDescent="0.3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</row>
    <row r="593" spans="1:37" x14ac:dyDescent="0.3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</row>
    <row r="594" spans="1:37" x14ac:dyDescent="0.3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</row>
    <row r="595" spans="1:37" x14ac:dyDescent="0.3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</row>
    <row r="596" spans="1:37" x14ac:dyDescent="0.3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</row>
    <row r="597" spans="1:37" x14ac:dyDescent="0.3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</row>
    <row r="598" spans="1:37" x14ac:dyDescent="0.3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</row>
    <row r="599" spans="1:37" x14ac:dyDescent="0.3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</row>
    <row r="600" spans="1:37" x14ac:dyDescent="0.3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</row>
    <row r="601" spans="1:37" x14ac:dyDescent="0.3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</row>
    <row r="602" spans="1:37" x14ac:dyDescent="0.3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</row>
    <row r="603" spans="1:37" x14ac:dyDescent="0.3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</row>
    <row r="604" spans="1:37" x14ac:dyDescent="0.3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</row>
    <row r="605" spans="1:37" x14ac:dyDescent="0.3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</row>
    <row r="606" spans="1:37" x14ac:dyDescent="0.3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</row>
    <row r="607" spans="1:37" x14ac:dyDescent="0.3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</row>
    <row r="608" spans="1:37" x14ac:dyDescent="0.3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</row>
    <row r="609" spans="1:37" x14ac:dyDescent="0.3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</row>
    <row r="610" spans="1:37" x14ac:dyDescent="0.3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</row>
    <row r="611" spans="1:37" x14ac:dyDescent="0.3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</row>
    <row r="612" spans="1:37" x14ac:dyDescent="0.3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</row>
    <row r="613" spans="1:37" x14ac:dyDescent="0.3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</row>
    <row r="614" spans="1:37" x14ac:dyDescent="0.3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</row>
    <row r="615" spans="1:37" x14ac:dyDescent="0.3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</row>
    <row r="616" spans="1:37" x14ac:dyDescent="0.3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</row>
    <row r="617" spans="1:37" x14ac:dyDescent="0.3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</row>
    <row r="618" spans="1:37" x14ac:dyDescent="0.3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</row>
    <row r="619" spans="1:37" x14ac:dyDescent="0.3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</row>
    <row r="620" spans="1:37" x14ac:dyDescent="0.3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</row>
    <row r="621" spans="1:37" x14ac:dyDescent="0.3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</row>
    <row r="622" spans="1:37" x14ac:dyDescent="0.3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</row>
    <row r="623" spans="1:37" x14ac:dyDescent="0.3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</row>
    <row r="624" spans="1:37" x14ac:dyDescent="0.3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</row>
    <row r="625" spans="1:37" x14ac:dyDescent="0.3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</row>
    <row r="626" spans="1:37" x14ac:dyDescent="0.3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</row>
    <row r="627" spans="1:37" x14ac:dyDescent="0.3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</row>
    <row r="628" spans="1:37" x14ac:dyDescent="0.3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</row>
    <row r="629" spans="1:37" x14ac:dyDescent="0.3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</row>
    <row r="630" spans="1:37" x14ac:dyDescent="0.3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</row>
    <row r="631" spans="1:37" x14ac:dyDescent="0.3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</row>
    <row r="632" spans="1:37" x14ac:dyDescent="0.3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</row>
    <row r="633" spans="1:37" x14ac:dyDescent="0.3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</row>
    <row r="634" spans="1:37" x14ac:dyDescent="0.3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</row>
    <row r="635" spans="1:37" x14ac:dyDescent="0.3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</row>
    <row r="636" spans="1:37" x14ac:dyDescent="0.3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</row>
    <row r="637" spans="1:37" x14ac:dyDescent="0.3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</row>
    <row r="638" spans="1:37" x14ac:dyDescent="0.3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</row>
    <row r="639" spans="1:37" x14ac:dyDescent="0.3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</row>
    <row r="640" spans="1:37" x14ac:dyDescent="0.3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</row>
    <row r="641" spans="1:37" x14ac:dyDescent="0.3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</row>
    <row r="642" spans="1:37" x14ac:dyDescent="0.3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</row>
    <row r="643" spans="1:37" x14ac:dyDescent="0.3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</row>
    <row r="644" spans="1:37" x14ac:dyDescent="0.3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</row>
    <row r="645" spans="1:37" x14ac:dyDescent="0.3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</row>
    <row r="646" spans="1:37" x14ac:dyDescent="0.3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</row>
    <row r="647" spans="1:37" x14ac:dyDescent="0.3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</row>
    <row r="648" spans="1:37" x14ac:dyDescent="0.3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</row>
    <row r="649" spans="1:37" x14ac:dyDescent="0.3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</row>
    <row r="650" spans="1:37" x14ac:dyDescent="0.3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</row>
    <row r="651" spans="1:37" x14ac:dyDescent="0.3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</row>
    <row r="652" spans="1:37" x14ac:dyDescent="0.3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</row>
    <row r="653" spans="1:37" x14ac:dyDescent="0.3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</row>
    <row r="654" spans="1:37" x14ac:dyDescent="0.3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</row>
    <row r="655" spans="1:37" x14ac:dyDescent="0.3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</row>
    <row r="656" spans="1:37" x14ac:dyDescent="0.3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</row>
    <row r="657" spans="1:37" x14ac:dyDescent="0.3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</row>
    <row r="658" spans="1:37" x14ac:dyDescent="0.3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</row>
    <row r="659" spans="1:37" x14ac:dyDescent="0.3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</row>
    <row r="660" spans="1:37" x14ac:dyDescent="0.3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</row>
    <row r="661" spans="1:37" x14ac:dyDescent="0.3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</row>
    <row r="662" spans="1:37" x14ac:dyDescent="0.3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</row>
    <row r="663" spans="1:37" x14ac:dyDescent="0.3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</row>
    <row r="664" spans="1:37" x14ac:dyDescent="0.3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</row>
    <row r="665" spans="1:37" x14ac:dyDescent="0.3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</row>
    <row r="666" spans="1:37" x14ac:dyDescent="0.3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</row>
    <row r="667" spans="1:37" x14ac:dyDescent="0.3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</row>
    <row r="668" spans="1:37" x14ac:dyDescent="0.3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</row>
    <row r="669" spans="1:37" x14ac:dyDescent="0.3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</row>
    <row r="670" spans="1:37" x14ac:dyDescent="0.3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</row>
    <row r="671" spans="1:37" x14ac:dyDescent="0.3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</row>
    <row r="672" spans="1:37" x14ac:dyDescent="0.3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</row>
    <row r="673" spans="1:37" x14ac:dyDescent="0.3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</row>
    <row r="674" spans="1:37" x14ac:dyDescent="0.3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</row>
    <row r="675" spans="1:37" x14ac:dyDescent="0.3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</row>
    <row r="676" spans="1:37" x14ac:dyDescent="0.3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</row>
    <row r="677" spans="1:37" x14ac:dyDescent="0.3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</row>
    <row r="678" spans="1:37" x14ac:dyDescent="0.3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</row>
    <row r="679" spans="1:37" x14ac:dyDescent="0.3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</row>
    <row r="680" spans="1:37" x14ac:dyDescent="0.3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</row>
    <row r="681" spans="1:37" x14ac:dyDescent="0.3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</row>
    <row r="682" spans="1:37" x14ac:dyDescent="0.3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</row>
    <row r="683" spans="1:37" x14ac:dyDescent="0.3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</row>
    <row r="684" spans="1:37" x14ac:dyDescent="0.3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</row>
    <row r="685" spans="1:37" x14ac:dyDescent="0.3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</row>
    <row r="686" spans="1:37" x14ac:dyDescent="0.3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</row>
    <row r="687" spans="1:37" x14ac:dyDescent="0.3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</row>
    <row r="688" spans="1:37" x14ac:dyDescent="0.3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</row>
    <row r="689" spans="1:37" x14ac:dyDescent="0.3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</row>
    <row r="690" spans="1:37" x14ac:dyDescent="0.3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</row>
    <row r="691" spans="1:37" x14ac:dyDescent="0.3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</row>
    <row r="692" spans="1:37" x14ac:dyDescent="0.3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</row>
    <row r="693" spans="1:37" x14ac:dyDescent="0.3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</row>
    <row r="694" spans="1:37" x14ac:dyDescent="0.3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</row>
    <row r="695" spans="1:37" x14ac:dyDescent="0.3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</row>
    <row r="696" spans="1:37" x14ac:dyDescent="0.3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</row>
    <row r="697" spans="1:37" x14ac:dyDescent="0.3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</row>
    <row r="698" spans="1:37" x14ac:dyDescent="0.3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</row>
    <row r="699" spans="1:37" x14ac:dyDescent="0.3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</row>
    <row r="700" spans="1:37" x14ac:dyDescent="0.3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</row>
    <row r="701" spans="1:37" x14ac:dyDescent="0.3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</row>
    <row r="702" spans="1:37" x14ac:dyDescent="0.3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</row>
    <row r="703" spans="1:37" x14ac:dyDescent="0.3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</row>
    <row r="704" spans="1:37" x14ac:dyDescent="0.3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</row>
    <row r="705" spans="1:37" x14ac:dyDescent="0.3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</row>
    <row r="706" spans="1:37" x14ac:dyDescent="0.3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</row>
    <row r="707" spans="1:37" x14ac:dyDescent="0.3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</row>
    <row r="708" spans="1:37" x14ac:dyDescent="0.3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</row>
    <row r="709" spans="1:37" x14ac:dyDescent="0.3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</row>
    <row r="710" spans="1:37" x14ac:dyDescent="0.3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</row>
    <row r="711" spans="1:37" x14ac:dyDescent="0.3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</row>
    <row r="712" spans="1:37" x14ac:dyDescent="0.3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</row>
    <row r="713" spans="1:37" x14ac:dyDescent="0.3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</row>
    <row r="714" spans="1:37" x14ac:dyDescent="0.3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</row>
    <row r="715" spans="1:37" x14ac:dyDescent="0.3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</row>
    <row r="716" spans="1:37" x14ac:dyDescent="0.3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</row>
    <row r="717" spans="1:37" x14ac:dyDescent="0.3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</row>
    <row r="718" spans="1:37" x14ac:dyDescent="0.3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</row>
    <row r="719" spans="1:37" x14ac:dyDescent="0.3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</row>
    <row r="720" spans="1:37" x14ac:dyDescent="0.3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</row>
    <row r="721" spans="1:37" x14ac:dyDescent="0.3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</row>
    <row r="722" spans="1:37" x14ac:dyDescent="0.3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</row>
    <row r="723" spans="1:37" x14ac:dyDescent="0.3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</row>
    <row r="724" spans="1:37" x14ac:dyDescent="0.3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</row>
    <row r="725" spans="1:37" x14ac:dyDescent="0.3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</row>
    <row r="726" spans="1:37" x14ac:dyDescent="0.3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</row>
    <row r="727" spans="1:37" x14ac:dyDescent="0.3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</row>
    <row r="728" spans="1:37" x14ac:dyDescent="0.3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</row>
    <row r="729" spans="1:37" x14ac:dyDescent="0.3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</row>
    <row r="730" spans="1:37" x14ac:dyDescent="0.3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</row>
    <row r="731" spans="1:37" x14ac:dyDescent="0.3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</row>
    <row r="732" spans="1:37" x14ac:dyDescent="0.3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</row>
    <row r="733" spans="1:37" x14ac:dyDescent="0.3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</row>
    <row r="734" spans="1:37" x14ac:dyDescent="0.3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</row>
    <row r="735" spans="1:37" x14ac:dyDescent="0.3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</row>
    <row r="736" spans="1:37" x14ac:dyDescent="0.3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</row>
    <row r="737" spans="1:37" x14ac:dyDescent="0.3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</row>
    <row r="738" spans="1:37" x14ac:dyDescent="0.3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</row>
    <row r="739" spans="1:37" x14ac:dyDescent="0.3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</row>
    <row r="740" spans="1:37" x14ac:dyDescent="0.3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</row>
    <row r="741" spans="1:37" x14ac:dyDescent="0.3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</row>
    <row r="742" spans="1:37" x14ac:dyDescent="0.3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</row>
    <row r="743" spans="1:37" x14ac:dyDescent="0.3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</row>
    <row r="744" spans="1:37" x14ac:dyDescent="0.3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</row>
    <row r="745" spans="1:37" x14ac:dyDescent="0.3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</row>
    <row r="746" spans="1:37" x14ac:dyDescent="0.3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</row>
    <row r="747" spans="1:37" x14ac:dyDescent="0.3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</row>
    <row r="748" spans="1:37" x14ac:dyDescent="0.3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</row>
    <row r="749" spans="1:37" x14ac:dyDescent="0.3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</row>
    <row r="750" spans="1:37" x14ac:dyDescent="0.3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</row>
    <row r="751" spans="1:37" x14ac:dyDescent="0.3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</row>
    <row r="752" spans="1:37" x14ac:dyDescent="0.3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</row>
    <row r="753" spans="1:37" x14ac:dyDescent="0.3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</row>
    <row r="754" spans="1:37" x14ac:dyDescent="0.3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</row>
    <row r="755" spans="1:37" x14ac:dyDescent="0.3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</row>
    <row r="756" spans="1:37" x14ac:dyDescent="0.3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</row>
    <row r="757" spans="1:37" x14ac:dyDescent="0.3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</row>
    <row r="758" spans="1:37" x14ac:dyDescent="0.3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</row>
    <row r="759" spans="1:37" x14ac:dyDescent="0.3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</row>
    <row r="760" spans="1:37" x14ac:dyDescent="0.3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</row>
    <row r="761" spans="1:37" x14ac:dyDescent="0.3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</row>
    <row r="762" spans="1:37" x14ac:dyDescent="0.3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</row>
    <row r="763" spans="1:37" x14ac:dyDescent="0.3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</row>
    <row r="764" spans="1:37" x14ac:dyDescent="0.3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</row>
    <row r="765" spans="1:37" x14ac:dyDescent="0.3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</row>
    <row r="766" spans="1:37" x14ac:dyDescent="0.3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</row>
    <row r="767" spans="1:37" x14ac:dyDescent="0.3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</row>
    <row r="768" spans="1:37" x14ac:dyDescent="0.3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</row>
    <row r="769" spans="1:37" x14ac:dyDescent="0.3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</row>
    <row r="770" spans="1:37" x14ac:dyDescent="0.3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</row>
    <row r="771" spans="1:37" x14ac:dyDescent="0.3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</row>
    <row r="772" spans="1:37" x14ac:dyDescent="0.3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</row>
    <row r="773" spans="1:37" x14ac:dyDescent="0.3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</row>
    <row r="774" spans="1:37" x14ac:dyDescent="0.3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</row>
    <row r="775" spans="1:37" x14ac:dyDescent="0.3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</row>
    <row r="776" spans="1:37" x14ac:dyDescent="0.3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</row>
    <row r="777" spans="1:37" x14ac:dyDescent="0.3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</row>
    <row r="778" spans="1:37" x14ac:dyDescent="0.3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</row>
    <row r="779" spans="1:37" x14ac:dyDescent="0.3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</row>
    <row r="780" spans="1:37" x14ac:dyDescent="0.3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</row>
    <row r="781" spans="1:37" x14ac:dyDescent="0.3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</row>
    <row r="782" spans="1:37" x14ac:dyDescent="0.3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</row>
    <row r="783" spans="1:37" x14ac:dyDescent="0.3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</row>
    <row r="784" spans="1:37" x14ac:dyDescent="0.3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</row>
    <row r="785" spans="1:37" x14ac:dyDescent="0.3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</row>
    <row r="786" spans="1:37" x14ac:dyDescent="0.3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</row>
    <row r="787" spans="1:37" x14ac:dyDescent="0.3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</row>
    <row r="788" spans="1:37" x14ac:dyDescent="0.3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</row>
    <row r="789" spans="1:37" x14ac:dyDescent="0.3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</row>
    <row r="790" spans="1:37" x14ac:dyDescent="0.3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</row>
    <row r="791" spans="1:37" x14ac:dyDescent="0.3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</row>
    <row r="792" spans="1:37" x14ac:dyDescent="0.3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</row>
    <row r="793" spans="1:37" x14ac:dyDescent="0.3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</row>
    <row r="794" spans="1:37" x14ac:dyDescent="0.3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</row>
    <row r="795" spans="1:37" x14ac:dyDescent="0.3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</row>
    <row r="796" spans="1:37" x14ac:dyDescent="0.3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</row>
    <row r="797" spans="1:37" x14ac:dyDescent="0.3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</row>
    <row r="798" spans="1:37" x14ac:dyDescent="0.3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</row>
    <row r="799" spans="1:37" x14ac:dyDescent="0.3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</row>
    <row r="800" spans="1:37" x14ac:dyDescent="0.3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</row>
    <row r="801" spans="1:37" x14ac:dyDescent="0.3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</row>
    <row r="802" spans="1:37" x14ac:dyDescent="0.3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</row>
    <row r="803" spans="1:37" x14ac:dyDescent="0.3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</row>
    <row r="804" spans="1:37" x14ac:dyDescent="0.3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</row>
    <row r="805" spans="1:37" x14ac:dyDescent="0.3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</row>
    <row r="806" spans="1:37" x14ac:dyDescent="0.3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</row>
    <row r="807" spans="1:37" x14ac:dyDescent="0.3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</row>
    <row r="808" spans="1:37" x14ac:dyDescent="0.3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</row>
    <row r="809" spans="1:37" x14ac:dyDescent="0.3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</row>
    <row r="810" spans="1:37" x14ac:dyDescent="0.3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</row>
    <row r="811" spans="1:37" x14ac:dyDescent="0.3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</row>
    <row r="812" spans="1:37" x14ac:dyDescent="0.3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</row>
    <row r="813" spans="1:37" x14ac:dyDescent="0.3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</row>
    <row r="814" spans="1:37" x14ac:dyDescent="0.3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</row>
    <row r="815" spans="1:37" x14ac:dyDescent="0.3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</row>
    <row r="816" spans="1:37" x14ac:dyDescent="0.3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</row>
    <row r="817" spans="1:37" x14ac:dyDescent="0.3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</row>
    <row r="818" spans="1:37" x14ac:dyDescent="0.3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</row>
    <row r="819" spans="1:37" x14ac:dyDescent="0.3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</row>
    <row r="820" spans="1:37" x14ac:dyDescent="0.3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</row>
    <row r="821" spans="1:37" x14ac:dyDescent="0.3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</row>
    <row r="822" spans="1:37" x14ac:dyDescent="0.3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</row>
    <row r="823" spans="1:37" x14ac:dyDescent="0.3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</row>
    <row r="824" spans="1:37" x14ac:dyDescent="0.3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</row>
    <row r="825" spans="1:37" x14ac:dyDescent="0.3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</row>
    <row r="826" spans="1:37" x14ac:dyDescent="0.3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</row>
    <row r="827" spans="1:37" x14ac:dyDescent="0.3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</row>
    <row r="828" spans="1:37" x14ac:dyDescent="0.3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</row>
    <row r="829" spans="1:37" x14ac:dyDescent="0.3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</row>
    <row r="830" spans="1:37" x14ac:dyDescent="0.3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</row>
    <row r="831" spans="1:37" x14ac:dyDescent="0.3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</row>
    <row r="832" spans="1:37" x14ac:dyDescent="0.3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</row>
    <row r="833" spans="1:37" x14ac:dyDescent="0.3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</row>
    <row r="834" spans="1:37" x14ac:dyDescent="0.3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</row>
    <row r="835" spans="1:37" x14ac:dyDescent="0.3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</row>
    <row r="836" spans="1:37" x14ac:dyDescent="0.3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</row>
    <row r="837" spans="1:37" x14ac:dyDescent="0.3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</row>
    <row r="838" spans="1:37" x14ac:dyDescent="0.3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</row>
    <row r="839" spans="1:37" x14ac:dyDescent="0.3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</row>
    <row r="840" spans="1:37" x14ac:dyDescent="0.3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</row>
    <row r="841" spans="1:37" x14ac:dyDescent="0.3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</row>
    <row r="842" spans="1:37" x14ac:dyDescent="0.3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</row>
    <row r="843" spans="1:37" x14ac:dyDescent="0.3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</row>
    <row r="844" spans="1:37" x14ac:dyDescent="0.3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</row>
    <row r="845" spans="1:37" x14ac:dyDescent="0.3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</row>
    <row r="846" spans="1:37" x14ac:dyDescent="0.3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</row>
    <row r="847" spans="1:37" x14ac:dyDescent="0.3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</row>
    <row r="848" spans="1:37" x14ac:dyDescent="0.3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</row>
    <row r="849" spans="1:37" x14ac:dyDescent="0.3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</row>
    <row r="850" spans="1:37" x14ac:dyDescent="0.3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</row>
    <row r="851" spans="1:37" x14ac:dyDescent="0.3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</row>
    <row r="852" spans="1:37" x14ac:dyDescent="0.3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</row>
    <row r="853" spans="1:37" x14ac:dyDescent="0.3">
      <c r="A853" s="8"/>
      <c r="B853" s="8"/>
      <c r="C853" s="8"/>
      <c r="D853" s="8"/>
      <c r="E853" s="8"/>
      <c r="F853" s="8"/>
      <c r="G853" s="8"/>
      <c r="H853" s="8"/>
      <c r="I853" s="8"/>
      <c r="J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</row>
    <row r="854" spans="1:37" x14ac:dyDescent="0.3">
      <c r="A854" s="8"/>
      <c r="B854" s="8"/>
      <c r="C854" s="8"/>
      <c r="D854" s="8"/>
      <c r="E854" s="8"/>
      <c r="F854" s="8"/>
      <c r="G854" s="8"/>
      <c r="H854" s="8"/>
      <c r="I854" s="8"/>
      <c r="J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</row>
    <row r="855" spans="1:37" x14ac:dyDescent="0.3">
      <c r="A855" s="8"/>
      <c r="B855" s="8"/>
      <c r="C855" s="8"/>
      <c r="D855" s="8"/>
      <c r="E855" s="8"/>
      <c r="F855" s="8"/>
      <c r="G855" s="8"/>
      <c r="H855" s="8"/>
      <c r="I855" s="8"/>
      <c r="J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</row>
    <row r="856" spans="1:37" x14ac:dyDescent="0.3">
      <c r="A856" s="8"/>
      <c r="B856" s="8"/>
      <c r="C856" s="8"/>
      <c r="D856" s="8"/>
      <c r="E856" s="8"/>
      <c r="F856" s="8"/>
      <c r="G856" s="8"/>
      <c r="H856" s="8"/>
      <c r="I856" s="8"/>
      <c r="J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</row>
    <row r="857" spans="1:37" x14ac:dyDescent="0.3">
      <c r="A857" s="8"/>
      <c r="B857" s="8"/>
      <c r="C857" s="8"/>
      <c r="D857" s="8"/>
      <c r="E857" s="8"/>
      <c r="F857" s="8"/>
      <c r="G857" s="8"/>
      <c r="H857" s="8"/>
      <c r="I857" s="8"/>
      <c r="J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</row>
    <row r="858" spans="1:37" x14ac:dyDescent="0.3">
      <c r="A858" s="8"/>
      <c r="B858" s="8"/>
      <c r="C858" s="8"/>
      <c r="D858" s="8"/>
      <c r="E858" s="8"/>
      <c r="F858" s="8"/>
      <c r="G858" s="8"/>
      <c r="H858" s="8"/>
      <c r="I858" s="8"/>
      <c r="J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</row>
    <row r="859" spans="1:37" x14ac:dyDescent="0.3">
      <c r="A859" s="8"/>
      <c r="B859" s="8"/>
      <c r="C859" s="8"/>
      <c r="D859" s="8"/>
      <c r="E859" s="8"/>
      <c r="F859" s="8"/>
      <c r="G859" s="8"/>
      <c r="H859" s="8"/>
      <c r="I859" s="8"/>
      <c r="J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</row>
    <row r="860" spans="1:37" x14ac:dyDescent="0.3">
      <c r="A860" s="8"/>
      <c r="B860" s="8"/>
      <c r="C860" s="8"/>
      <c r="D860" s="8"/>
      <c r="E860" s="8"/>
      <c r="F860" s="8"/>
      <c r="G860" s="8"/>
      <c r="H860" s="8"/>
      <c r="I860" s="8"/>
      <c r="J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</row>
    <row r="861" spans="1:37" x14ac:dyDescent="0.3">
      <c r="A861" s="8"/>
      <c r="B861" s="8"/>
      <c r="C861" s="8"/>
      <c r="D861" s="8"/>
      <c r="E861" s="8"/>
      <c r="F861" s="8"/>
      <c r="G861" s="8"/>
      <c r="H861" s="8"/>
      <c r="I861" s="8"/>
      <c r="J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</row>
    <row r="862" spans="1:37" x14ac:dyDescent="0.3">
      <c r="A862" s="8"/>
      <c r="B862" s="8"/>
      <c r="C862" s="8"/>
      <c r="D862" s="8"/>
      <c r="E862" s="8"/>
      <c r="F862" s="8"/>
      <c r="G862" s="8"/>
      <c r="H862" s="8"/>
      <c r="I862" s="8"/>
      <c r="J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</row>
    <row r="863" spans="1:37" x14ac:dyDescent="0.3">
      <c r="A863" s="8"/>
      <c r="B863" s="8"/>
      <c r="C863" s="8"/>
      <c r="D863" s="8"/>
      <c r="E863" s="8"/>
      <c r="F863" s="8"/>
      <c r="G863" s="8"/>
      <c r="H863" s="8"/>
      <c r="I863" s="8"/>
      <c r="J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</row>
    <row r="864" spans="1:37" x14ac:dyDescent="0.3">
      <c r="A864" s="8"/>
      <c r="B864" s="8"/>
      <c r="C864" s="8"/>
      <c r="D864" s="8"/>
      <c r="E864" s="8"/>
      <c r="F864" s="8"/>
      <c r="G864" s="8"/>
      <c r="H864" s="8"/>
      <c r="I864" s="8"/>
      <c r="J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</row>
    <row r="865" spans="1:37" x14ac:dyDescent="0.3">
      <c r="A865" s="8"/>
      <c r="B865" s="8"/>
      <c r="C865" s="8"/>
      <c r="D865" s="8"/>
      <c r="E865" s="8"/>
      <c r="F865" s="8"/>
      <c r="G865" s="8"/>
      <c r="H865" s="8"/>
      <c r="I865" s="8"/>
      <c r="J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</row>
    <row r="866" spans="1:37" x14ac:dyDescent="0.3">
      <c r="A866" s="8"/>
      <c r="B866" s="8"/>
      <c r="C866" s="8"/>
      <c r="D866" s="8"/>
      <c r="E866" s="8"/>
      <c r="F866" s="8"/>
      <c r="G866" s="8"/>
      <c r="H866" s="8"/>
      <c r="I866" s="8"/>
      <c r="J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</row>
    <row r="867" spans="1:37" x14ac:dyDescent="0.3">
      <c r="A867" s="8"/>
      <c r="B867" s="8"/>
      <c r="C867" s="8"/>
      <c r="D867" s="8"/>
      <c r="E867" s="8"/>
      <c r="F867" s="8"/>
      <c r="G867" s="8"/>
      <c r="H867" s="8"/>
      <c r="I867" s="8"/>
      <c r="J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</row>
    <row r="868" spans="1:37" x14ac:dyDescent="0.3">
      <c r="A868" s="8"/>
      <c r="B868" s="8"/>
      <c r="C868" s="8"/>
      <c r="D868" s="8"/>
      <c r="E868" s="8"/>
      <c r="F868" s="8"/>
      <c r="G868" s="8"/>
      <c r="H868" s="8"/>
      <c r="I868" s="8"/>
      <c r="J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</row>
    <row r="869" spans="1:37" x14ac:dyDescent="0.3">
      <c r="A869" s="8"/>
      <c r="B869" s="8"/>
      <c r="C869" s="8"/>
      <c r="D869" s="8"/>
      <c r="E869" s="8"/>
      <c r="F869" s="8"/>
      <c r="G869" s="8"/>
      <c r="H869" s="8"/>
      <c r="I869" s="8"/>
      <c r="J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</row>
    <row r="870" spans="1:37" x14ac:dyDescent="0.3">
      <c r="A870" s="8"/>
      <c r="B870" s="8"/>
      <c r="C870" s="8"/>
      <c r="D870" s="8"/>
      <c r="E870" s="8"/>
      <c r="F870" s="8"/>
      <c r="G870" s="8"/>
      <c r="H870" s="8"/>
      <c r="I870" s="8"/>
      <c r="J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</row>
    <row r="871" spans="1:37" x14ac:dyDescent="0.3">
      <c r="A871" s="8"/>
      <c r="B871" s="8"/>
      <c r="C871" s="8"/>
      <c r="D871" s="8"/>
      <c r="E871" s="8"/>
      <c r="F871" s="8"/>
      <c r="G871" s="8"/>
      <c r="H871" s="8"/>
      <c r="I871" s="8"/>
      <c r="J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</row>
    <row r="872" spans="1:37" x14ac:dyDescent="0.3">
      <c r="A872" s="8"/>
      <c r="B872" s="8"/>
      <c r="C872" s="8"/>
      <c r="D872" s="8"/>
      <c r="E872" s="8"/>
      <c r="F872" s="8"/>
      <c r="G872" s="8"/>
      <c r="H872" s="8"/>
      <c r="I872" s="8"/>
      <c r="J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</row>
    <row r="873" spans="1:37" x14ac:dyDescent="0.3">
      <c r="A873" s="8"/>
      <c r="B873" s="8"/>
      <c r="C873" s="8"/>
      <c r="D873" s="8"/>
      <c r="E873" s="8"/>
      <c r="F873" s="8"/>
      <c r="G873" s="8"/>
      <c r="H873" s="8"/>
      <c r="I873" s="8"/>
      <c r="J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</row>
    <row r="874" spans="1:37" x14ac:dyDescent="0.3">
      <c r="A874" s="8"/>
      <c r="B874" s="8"/>
      <c r="C874" s="8"/>
      <c r="D874" s="8"/>
      <c r="E874" s="8"/>
      <c r="F874" s="8"/>
      <c r="G874" s="8"/>
      <c r="H874" s="8"/>
      <c r="I874" s="8"/>
      <c r="J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</row>
    <row r="875" spans="1:37" x14ac:dyDescent="0.3">
      <c r="A875" s="8"/>
      <c r="B875" s="8"/>
      <c r="C875" s="8"/>
      <c r="D875" s="8"/>
      <c r="E875" s="8"/>
      <c r="F875" s="8"/>
      <c r="G875" s="8"/>
      <c r="H875" s="8"/>
      <c r="I875" s="8"/>
      <c r="J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</row>
    <row r="876" spans="1:37" x14ac:dyDescent="0.3">
      <c r="A876" s="8"/>
      <c r="B876" s="8"/>
      <c r="C876" s="8"/>
      <c r="D876" s="8"/>
      <c r="E876" s="8"/>
      <c r="F876" s="8"/>
      <c r="G876" s="8"/>
      <c r="H876" s="8"/>
      <c r="I876" s="8"/>
      <c r="J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</row>
    <row r="877" spans="1:37" x14ac:dyDescent="0.3">
      <c r="A877" s="8"/>
      <c r="B877" s="8"/>
      <c r="C877" s="8"/>
      <c r="D877" s="8"/>
      <c r="E877" s="8"/>
      <c r="F877" s="8"/>
      <c r="G877" s="8"/>
      <c r="H877" s="8"/>
      <c r="I877" s="8"/>
      <c r="J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</row>
    <row r="878" spans="1:37" x14ac:dyDescent="0.3">
      <c r="A878" s="8"/>
      <c r="B878" s="8"/>
      <c r="C878" s="8"/>
      <c r="D878" s="8"/>
      <c r="E878" s="8"/>
      <c r="F878" s="8"/>
      <c r="G878" s="8"/>
      <c r="H878" s="8"/>
      <c r="I878" s="8"/>
      <c r="J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</row>
    <row r="879" spans="1:37" x14ac:dyDescent="0.3">
      <c r="A879" s="8"/>
      <c r="B879" s="8"/>
      <c r="C879" s="8"/>
      <c r="D879" s="8"/>
      <c r="E879" s="8"/>
      <c r="F879" s="8"/>
      <c r="G879" s="8"/>
      <c r="H879" s="8"/>
      <c r="I879" s="8"/>
      <c r="J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</row>
    <row r="880" spans="1:37" x14ac:dyDescent="0.3">
      <c r="A880" s="8"/>
      <c r="B880" s="8"/>
      <c r="C880" s="8"/>
      <c r="D880" s="8"/>
      <c r="E880" s="8"/>
      <c r="F880" s="8"/>
      <c r="G880" s="8"/>
      <c r="H880" s="8"/>
      <c r="I880" s="8"/>
      <c r="J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</row>
    <row r="881" spans="1:37" x14ac:dyDescent="0.3">
      <c r="A881" s="8"/>
      <c r="B881" s="8"/>
      <c r="C881" s="8"/>
      <c r="D881" s="8"/>
      <c r="E881" s="8"/>
      <c r="F881" s="8"/>
      <c r="G881" s="8"/>
      <c r="H881" s="8"/>
      <c r="I881" s="8"/>
      <c r="J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</row>
    <row r="882" spans="1:37" x14ac:dyDescent="0.3">
      <c r="A882" s="8"/>
      <c r="B882" s="8"/>
      <c r="C882" s="8"/>
      <c r="D882" s="8"/>
      <c r="E882" s="8"/>
      <c r="F882" s="8"/>
      <c r="G882" s="8"/>
      <c r="H882" s="8"/>
      <c r="I882" s="8"/>
      <c r="J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</row>
    <row r="883" spans="1:37" x14ac:dyDescent="0.3">
      <c r="A883" s="8"/>
      <c r="B883" s="8"/>
      <c r="C883" s="8"/>
      <c r="D883" s="8"/>
      <c r="E883" s="8"/>
      <c r="F883" s="8"/>
      <c r="G883" s="8"/>
      <c r="H883" s="8"/>
      <c r="I883" s="8"/>
      <c r="J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</row>
    <row r="884" spans="1:37" x14ac:dyDescent="0.3">
      <c r="A884" s="8"/>
      <c r="B884" s="8"/>
      <c r="C884" s="8"/>
      <c r="D884" s="8"/>
      <c r="E884" s="8"/>
      <c r="F884" s="8"/>
      <c r="G884" s="8"/>
      <c r="H884" s="8"/>
      <c r="I884" s="8"/>
      <c r="J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</row>
    <row r="885" spans="1:37" x14ac:dyDescent="0.3">
      <c r="A885" s="8"/>
      <c r="B885" s="8"/>
      <c r="C885" s="8"/>
      <c r="D885" s="8"/>
      <c r="E885" s="8"/>
      <c r="F885" s="8"/>
      <c r="G885" s="8"/>
      <c r="H885" s="8"/>
      <c r="I885" s="8"/>
      <c r="J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</row>
    <row r="886" spans="1:37" x14ac:dyDescent="0.3">
      <c r="A886" s="8"/>
      <c r="B886" s="8"/>
      <c r="C886" s="8"/>
      <c r="D886" s="8"/>
      <c r="E886" s="8"/>
      <c r="F886" s="8"/>
      <c r="G886" s="8"/>
      <c r="H886" s="8"/>
      <c r="I886" s="8"/>
      <c r="J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</row>
    <row r="887" spans="1:37" x14ac:dyDescent="0.3">
      <c r="A887" s="8"/>
      <c r="B887" s="8"/>
      <c r="C887" s="8"/>
      <c r="D887" s="8"/>
      <c r="E887" s="8"/>
      <c r="F887" s="8"/>
      <c r="G887" s="8"/>
      <c r="H887" s="8"/>
      <c r="I887" s="8"/>
      <c r="J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</row>
    <row r="888" spans="1:37" x14ac:dyDescent="0.3">
      <c r="A888" s="8"/>
      <c r="B888" s="8"/>
      <c r="C888" s="8"/>
      <c r="D888" s="8"/>
      <c r="E888" s="8"/>
      <c r="F888" s="8"/>
      <c r="G888" s="8"/>
      <c r="H888" s="8"/>
      <c r="I888" s="8"/>
      <c r="J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</row>
    <row r="889" spans="1:37" x14ac:dyDescent="0.3">
      <c r="A889" s="8"/>
      <c r="B889" s="8"/>
      <c r="C889" s="8"/>
      <c r="D889" s="8"/>
      <c r="E889" s="8"/>
      <c r="F889" s="8"/>
      <c r="G889" s="8"/>
      <c r="H889" s="8"/>
      <c r="I889" s="8"/>
      <c r="J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</row>
    <row r="890" spans="1:37" x14ac:dyDescent="0.3">
      <c r="A890" s="8"/>
      <c r="B890" s="8"/>
      <c r="C890" s="8"/>
      <c r="D890" s="8"/>
      <c r="E890" s="8"/>
      <c r="F890" s="8"/>
      <c r="G890" s="8"/>
      <c r="H890" s="8"/>
      <c r="I890" s="8"/>
      <c r="J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</row>
    <row r="891" spans="1:37" x14ac:dyDescent="0.3">
      <c r="A891" s="8"/>
      <c r="B891" s="8"/>
      <c r="C891" s="8"/>
      <c r="D891" s="8"/>
      <c r="E891" s="8"/>
      <c r="F891" s="8"/>
      <c r="G891" s="8"/>
      <c r="H891" s="8"/>
      <c r="I891" s="8"/>
      <c r="J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</row>
    <row r="892" spans="1:37" x14ac:dyDescent="0.3">
      <c r="A892" s="8"/>
      <c r="B892" s="8"/>
      <c r="C892" s="8"/>
      <c r="D892" s="8"/>
      <c r="E892" s="8"/>
      <c r="F892" s="8"/>
      <c r="G892" s="8"/>
      <c r="H892" s="8"/>
      <c r="I892" s="8"/>
      <c r="J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</row>
    <row r="893" spans="1:37" x14ac:dyDescent="0.3">
      <c r="A893" s="8"/>
      <c r="B893" s="8"/>
      <c r="C893" s="8"/>
      <c r="D893" s="8"/>
      <c r="E893" s="8"/>
      <c r="F893" s="8"/>
      <c r="G893" s="8"/>
      <c r="H893" s="8"/>
      <c r="I893" s="8"/>
      <c r="J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</row>
    <row r="894" spans="1:37" x14ac:dyDescent="0.3">
      <c r="A894" s="8"/>
      <c r="B894" s="8"/>
      <c r="C894" s="8"/>
      <c r="D894" s="8"/>
      <c r="E894" s="8"/>
      <c r="F894" s="8"/>
      <c r="G894" s="8"/>
      <c r="H894" s="8"/>
      <c r="I894" s="8"/>
      <c r="J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</row>
    <row r="895" spans="1:37" x14ac:dyDescent="0.3">
      <c r="A895" s="8"/>
      <c r="B895" s="8"/>
      <c r="C895" s="8"/>
      <c r="D895" s="8"/>
      <c r="E895" s="8"/>
      <c r="F895" s="8"/>
      <c r="G895" s="8"/>
      <c r="H895" s="8"/>
      <c r="I895" s="8"/>
      <c r="J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</row>
    <row r="896" spans="1:37" x14ac:dyDescent="0.3">
      <c r="A896" s="8"/>
      <c r="B896" s="8"/>
      <c r="C896" s="8"/>
      <c r="D896" s="8"/>
      <c r="E896" s="8"/>
      <c r="F896" s="8"/>
      <c r="G896" s="8"/>
      <c r="H896" s="8"/>
      <c r="I896" s="8"/>
      <c r="J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</row>
    <row r="897" spans="1:37" x14ac:dyDescent="0.3">
      <c r="A897" s="8"/>
      <c r="B897" s="8"/>
      <c r="C897" s="8"/>
      <c r="D897" s="8"/>
      <c r="E897" s="8"/>
      <c r="F897" s="8"/>
      <c r="G897" s="8"/>
      <c r="H897" s="8"/>
      <c r="I897" s="8"/>
      <c r="J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</row>
    <row r="898" spans="1:37" x14ac:dyDescent="0.3">
      <c r="A898" s="8"/>
      <c r="B898" s="8"/>
      <c r="C898" s="8"/>
      <c r="D898" s="8"/>
      <c r="E898" s="8"/>
      <c r="F898" s="8"/>
      <c r="G898" s="8"/>
      <c r="H898" s="8"/>
      <c r="I898" s="8"/>
      <c r="J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</row>
    <row r="899" spans="1:37" x14ac:dyDescent="0.3">
      <c r="A899" s="8"/>
      <c r="B899" s="8"/>
      <c r="C899" s="8"/>
      <c r="D899" s="8"/>
      <c r="E899" s="8"/>
      <c r="F899" s="8"/>
      <c r="G899" s="8"/>
      <c r="H899" s="8"/>
      <c r="I899" s="8"/>
      <c r="J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</row>
    <row r="900" spans="1:37" x14ac:dyDescent="0.3">
      <c r="A900" s="8"/>
      <c r="B900" s="8"/>
      <c r="C900" s="8"/>
      <c r="D900" s="8"/>
      <c r="E900" s="8"/>
      <c r="F900" s="8"/>
      <c r="G900" s="8"/>
      <c r="H900" s="8"/>
      <c r="I900" s="8"/>
      <c r="J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</row>
    <row r="901" spans="1:37" x14ac:dyDescent="0.3">
      <c r="A901" s="8"/>
      <c r="B901" s="8"/>
      <c r="C901" s="8"/>
      <c r="D901" s="8"/>
      <c r="E901" s="8"/>
      <c r="F901" s="8"/>
      <c r="G901" s="8"/>
      <c r="H901" s="8"/>
      <c r="I901" s="8"/>
      <c r="J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</row>
    <row r="902" spans="1:37" x14ac:dyDescent="0.3">
      <c r="A902" s="8"/>
      <c r="B902" s="8"/>
      <c r="C902" s="8"/>
      <c r="D902" s="8"/>
      <c r="E902" s="8"/>
      <c r="F902" s="8"/>
      <c r="G902" s="8"/>
      <c r="H902" s="8"/>
      <c r="I902" s="8"/>
      <c r="J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</row>
    <row r="903" spans="1:37" x14ac:dyDescent="0.3">
      <c r="A903" s="8"/>
      <c r="B903" s="8"/>
      <c r="C903" s="8"/>
      <c r="D903" s="8"/>
      <c r="E903" s="8"/>
      <c r="F903" s="8"/>
      <c r="G903" s="8"/>
      <c r="H903" s="8"/>
      <c r="I903" s="8"/>
      <c r="J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</row>
    <row r="904" spans="1:37" x14ac:dyDescent="0.3">
      <c r="A904" s="8"/>
      <c r="B904" s="8"/>
      <c r="C904" s="8"/>
      <c r="D904" s="8"/>
      <c r="E904" s="8"/>
      <c r="F904" s="8"/>
      <c r="G904" s="8"/>
      <c r="H904" s="8"/>
      <c r="I904" s="8"/>
      <c r="J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</row>
    <row r="905" spans="1:37" x14ac:dyDescent="0.3">
      <c r="A905" s="8"/>
      <c r="B905" s="8"/>
      <c r="C905" s="8"/>
      <c r="D905" s="8"/>
      <c r="E905" s="8"/>
      <c r="F905" s="8"/>
      <c r="G905" s="8"/>
      <c r="H905" s="8"/>
      <c r="I905" s="8"/>
      <c r="J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</row>
    <row r="906" spans="1:37" x14ac:dyDescent="0.3">
      <c r="A906" s="8"/>
      <c r="B906" s="8"/>
      <c r="C906" s="8"/>
      <c r="D906" s="8"/>
      <c r="E906" s="8"/>
      <c r="F906" s="8"/>
      <c r="G906" s="8"/>
      <c r="H906" s="8"/>
      <c r="I906" s="8"/>
      <c r="J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</row>
    <row r="907" spans="1:37" x14ac:dyDescent="0.3">
      <c r="A907" s="8"/>
      <c r="B907" s="8"/>
      <c r="C907" s="8"/>
      <c r="D907" s="8"/>
      <c r="E907" s="8"/>
      <c r="F907" s="8"/>
      <c r="G907" s="8"/>
      <c r="H907" s="8"/>
      <c r="I907" s="8"/>
      <c r="J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</row>
    <row r="908" spans="1:37" x14ac:dyDescent="0.3">
      <c r="A908" s="8"/>
      <c r="B908" s="8"/>
      <c r="C908" s="8"/>
      <c r="D908" s="8"/>
      <c r="E908" s="8"/>
      <c r="F908" s="8"/>
      <c r="G908" s="8"/>
      <c r="H908" s="8"/>
      <c r="I908" s="8"/>
      <c r="J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</row>
    <row r="909" spans="1:37" x14ac:dyDescent="0.3">
      <c r="A909" s="8"/>
      <c r="B909" s="8"/>
      <c r="C909" s="8"/>
      <c r="D909" s="8"/>
      <c r="E909" s="8"/>
      <c r="F909" s="8"/>
      <c r="G909" s="8"/>
      <c r="H909" s="8"/>
      <c r="I909" s="8"/>
      <c r="J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</row>
    <row r="910" spans="1:37" x14ac:dyDescent="0.3">
      <c r="A910" s="8"/>
      <c r="B910" s="8"/>
      <c r="C910" s="8"/>
      <c r="D910" s="8"/>
      <c r="E910" s="8"/>
      <c r="F910" s="8"/>
      <c r="G910" s="8"/>
      <c r="H910" s="8"/>
      <c r="I910" s="8"/>
      <c r="J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</row>
    <row r="911" spans="1:37" x14ac:dyDescent="0.3">
      <c r="A911" s="8"/>
      <c r="B911" s="8"/>
      <c r="C911" s="8"/>
      <c r="D911" s="8"/>
      <c r="E911" s="8"/>
      <c r="F911" s="8"/>
      <c r="G911" s="8"/>
      <c r="H911" s="8"/>
      <c r="I911" s="8"/>
      <c r="J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</row>
    <row r="912" spans="1:37" x14ac:dyDescent="0.3">
      <c r="A912" s="8"/>
      <c r="B912" s="8"/>
      <c r="C912" s="8"/>
      <c r="D912" s="8"/>
      <c r="E912" s="8"/>
      <c r="F912" s="8"/>
      <c r="G912" s="8"/>
      <c r="H912" s="8"/>
      <c r="I912" s="8"/>
      <c r="J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</row>
    <row r="913" spans="1:37" x14ac:dyDescent="0.3">
      <c r="A913" s="8"/>
      <c r="B913" s="8"/>
      <c r="C913" s="8"/>
      <c r="D913" s="8"/>
      <c r="E913" s="8"/>
      <c r="F913" s="8"/>
      <c r="G913" s="8"/>
      <c r="H913" s="8"/>
      <c r="I913" s="8"/>
      <c r="J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</row>
    <row r="914" spans="1:37" x14ac:dyDescent="0.3">
      <c r="A914" s="8"/>
      <c r="B914" s="8"/>
      <c r="C914" s="8"/>
      <c r="D914" s="8"/>
      <c r="E914" s="8"/>
      <c r="F914" s="8"/>
      <c r="G914" s="8"/>
      <c r="H914" s="8"/>
      <c r="I914" s="8"/>
      <c r="J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</row>
    <row r="915" spans="1:37" x14ac:dyDescent="0.3">
      <c r="A915" s="8"/>
      <c r="B915" s="8"/>
      <c r="C915" s="8"/>
      <c r="D915" s="8"/>
      <c r="E915" s="8"/>
      <c r="F915" s="8"/>
      <c r="G915" s="8"/>
      <c r="H915" s="8"/>
      <c r="I915" s="8"/>
      <c r="J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</row>
    <row r="916" spans="1:37" x14ac:dyDescent="0.3">
      <c r="A916" s="8"/>
      <c r="B916" s="8"/>
      <c r="C916" s="8"/>
      <c r="D916" s="8"/>
      <c r="E916" s="8"/>
      <c r="F916" s="8"/>
      <c r="G916" s="8"/>
      <c r="H916" s="8"/>
      <c r="I916" s="8"/>
      <c r="J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</row>
    <row r="917" spans="1:37" x14ac:dyDescent="0.3">
      <c r="A917" s="8"/>
      <c r="B917" s="8"/>
      <c r="C917" s="8"/>
      <c r="D917" s="8"/>
      <c r="E917" s="8"/>
      <c r="F917" s="8"/>
      <c r="G917" s="8"/>
      <c r="H917" s="8"/>
      <c r="I917" s="8"/>
      <c r="J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</row>
    <row r="918" spans="1:37" x14ac:dyDescent="0.3">
      <c r="A918" s="8"/>
      <c r="B918" s="8"/>
      <c r="C918" s="8"/>
      <c r="D918" s="8"/>
      <c r="E918" s="8"/>
      <c r="F918" s="8"/>
      <c r="G918" s="8"/>
      <c r="H918" s="8"/>
      <c r="I918" s="8"/>
      <c r="J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</row>
    <row r="919" spans="1:37" x14ac:dyDescent="0.3">
      <c r="A919" s="8"/>
      <c r="B919" s="8"/>
      <c r="C919" s="8"/>
      <c r="D919" s="8"/>
      <c r="E919" s="8"/>
      <c r="F919" s="8"/>
      <c r="G919" s="8"/>
      <c r="H919" s="8"/>
      <c r="I919" s="8"/>
      <c r="J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</row>
    <row r="920" spans="1:37" x14ac:dyDescent="0.3">
      <c r="A920" s="8"/>
      <c r="B920" s="8"/>
      <c r="C920" s="8"/>
      <c r="D920" s="8"/>
      <c r="E920" s="8"/>
      <c r="F920" s="8"/>
      <c r="G920" s="8"/>
      <c r="H920" s="8"/>
      <c r="I920" s="8"/>
      <c r="J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</row>
    <row r="921" spans="1:37" x14ac:dyDescent="0.3">
      <c r="A921" s="8"/>
      <c r="B921" s="8"/>
      <c r="C921" s="8"/>
      <c r="D921" s="8"/>
      <c r="E921" s="8"/>
      <c r="F921" s="8"/>
      <c r="G921" s="8"/>
      <c r="H921" s="8"/>
      <c r="I921" s="8"/>
      <c r="J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</row>
    <row r="922" spans="1:37" x14ac:dyDescent="0.3">
      <c r="A922" s="8"/>
      <c r="B922" s="8"/>
      <c r="C922" s="8"/>
      <c r="D922" s="8"/>
      <c r="E922" s="8"/>
      <c r="F922" s="8"/>
      <c r="G922" s="8"/>
      <c r="H922" s="8"/>
      <c r="I922" s="8"/>
      <c r="J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</row>
    <row r="923" spans="1:37" x14ac:dyDescent="0.3">
      <c r="A923" s="8"/>
      <c r="B923" s="8"/>
      <c r="C923" s="8"/>
      <c r="D923" s="8"/>
      <c r="E923" s="8"/>
      <c r="F923" s="8"/>
      <c r="G923" s="8"/>
      <c r="H923" s="8"/>
      <c r="I923" s="8"/>
      <c r="J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</row>
    <row r="924" spans="1:37" x14ac:dyDescent="0.3">
      <c r="A924" s="8"/>
      <c r="B924" s="8"/>
      <c r="C924" s="8"/>
      <c r="D924" s="8"/>
      <c r="E924" s="8"/>
      <c r="F924" s="8"/>
      <c r="G924" s="8"/>
      <c r="H924" s="8"/>
      <c r="I924" s="8"/>
      <c r="J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</row>
    <row r="925" spans="1:37" x14ac:dyDescent="0.3">
      <c r="A925" s="8"/>
      <c r="B925" s="8"/>
      <c r="C925" s="8"/>
      <c r="D925" s="8"/>
      <c r="E925" s="8"/>
      <c r="F925" s="8"/>
      <c r="G925" s="8"/>
      <c r="H925" s="8"/>
      <c r="I925" s="8"/>
      <c r="J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</row>
    <row r="926" spans="1:37" x14ac:dyDescent="0.3">
      <c r="A926" s="8"/>
      <c r="B926" s="8"/>
      <c r="C926" s="8"/>
      <c r="D926" s="8"/>
      <c r="E926" s="8"/>
      <c r="F926" s="8"/>
      <c r="G926" s="8"/>
      <c r="H926" s="8"/>
      <c r="I926" s="8"/>
      <c r="J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</row>
    <row r="927" spans="1:37" x14ac:dyDescent="0.3">
      <c r="A927" s="8"/>
      <c r="B927" s="8"/>
      <c r="C927" s="8"/>
      <c r="D927" s="8"/>
      <c r="E927" s="8"/>
      <c r="F927" s="8"/>
      <c r="G927" s="8"/>
      <c r="H927" s="8"/>
      <c r="I927" s="8"/>
      <c r="J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</row>
    <row r="928" spans="1:37" x14ac:dyDescent="0.3">
      <c r="A928" s="8"/>
      <c r="B928" s="8"/>
      <c r="C928" s="8"/>
      <c r="D928" s="8"/>
      <c r="E928" s="8"/>
      <c r="F928" s="8"/>
      <c r="G928" s="8"/>
      <c r="H928" s="8"/>
      <c r="I928" s="8"/>
      <c r="J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</row>
    <row r="929" spans="1:37" x14ac:dyDescent="0.3">
      <c r="A929" s="8"/>
      <c r="B929" s="8"/>
      <c r="C929" s="8"/>
      <c r="D929" s="8"/>
      <c r="E929" s="8"/>
      <c r="F929" s="8"/>
      <c r="G929" s="8"/>
      <c r="H929" s="8"/>
      <c r="I929" s="8"/>
      <c r="J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</row>
    <row r="930" spans="1:37" x14ac:dyDescent="0.3">
      <c r="A930" s="8"/>
      <c r="B930" s="8"/>
      <c r="C930" s="8"/>
      <c r="D930" s="8"/>
      <c r="E930" s="8"/>
      <c r="F930" s="8"/>
      <c r="G930" s="8"/>
      <c r="H930" s="8"/>
      <c r="I930" s="8"/>
      <c r="J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</row>
    <row r="931" spans="1:37" x14ac:dyDescent="0.3">
      <c r="A931" s="8"/>
      <c r="B931" s="8"/>
      <c r="C931" s="8"/>
      <c r="D931" s="8"/>
      <c r="E931" s="8"/>
      <c r="F931" s="8"/>
      <c r="G931" s="8"/>
      <c r="H931" s="8"/>
      <c r="I931" s="8"/>
      <c r="J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</row>
    <row r="932" spans="1:37" x14ac:dyDescent="0.3">
      <c r="A932" s="8"/>
      <c r="B932" s="8"/>
      <c r="C932" s="8"/>
      <c r="D932" s="8"/>
      <c r="E932" s="8"/>
      <c r="F932" s="8"/>
      <c r="G932" s="8"/>
      <c r="H932" s="8"/>
      <c r="I932" s="8"/>
      <c r="J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</row>
    <row r="933" spans="1:37" x14ac:dyDescent="0.3">
      <c r="A933" s="8"/>
      <c r="B933" s="8"/>
      <c r="C933" s="8"/>
      <c r="D933" s="8"/>
      <c r="E933" s="8"/>
      <c r="F933" s="8"/>
      <c r="G933" s="8"/>
      <c r="H933" s="8"/>
      <c r="I933" s="8"/>
      <c r="J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</row>
    <row r="934" spans="1:37" x14ac:dyDescent="0.3">
      <c r="A934" s="8"/>
      <c r="B934" s="8"/>
      <c r="C934" s="8"/>
      <c r="D934" s="8"/>
      <c r="E934" s="8"/>
      <c r="F934" s="8"/>
      <c r="G934" s="8"/>
      <c r="H934" s="8"/>
      <c r="I934" s="8"/>
      <c r="J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</row>
    <row r="935" spans="1:37" x14ac:dyDescent="0.3">
      <c r="A935" s="8"/>
      <c r="B935" s="8"/>
      <c r="C935" s="8"/>
      <c r="D935" s="8"/>
      <c r="E935" s="8"/>
      <c r="F935" s="8"/>
      <c r="G935" s="8"/>
      <c r="H935" s="8"/>
      <c r="I935" s="8"/>
      <c r="J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</row>
    <row r="936" spans="1:37" x14ac:dyDescent="0.3">
      <c r="A936" s="8"/>
      <c r="B936" s="8"/>
      <c r="C936" s="8"/>
      <c r="D936" s="8"/>
      <c r="E936" s="8"/>
      <c r="F936" s="8"/>
      <c r="G936" s="8"/>
      <c r="H936" s="8"/>
      <c r="I936" s="8"/>
      <c r="J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</row>
    <row r="937" spans="1:37" x14ac:dyDescent="0.3">
      <c r="A937" s="8"/>
      <c r="B937" s="8"/>
      <c r="C937" s="8"/>
      <c r="D937" s="8"/>
      <c r="E937" s="8"/>
      <c r="F937" s="8"/>
      <c r="G937" s="8"/>
      <c r="H937" s="8"/>
      <c r="I937" s="8"/>
      <c r="J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</row>
    <row r="938" spans="1:37" x14ac:dyDescent="0.3">
      <c r="A938" s="8"/>
      <c r="B938" s="8"/>
      <c r="C938" s="8"/>
      <c r="D938" s="8"/>
      <c r="E938" s="8"/>
      <c r="F938" s="8"/>
      <c r="G938" s="8"/>
      <c r="H938" s="8"/>
      <c r="I938" s="8"/>
      <c r="J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</row>
    <row r="939" spans="1:37" x14ac:dyDescent="0.3">
      <c r="A939" s="8"/>
      <c r="B939" s="8"/>
      <c r="C939" s="8"/>
      <c r="D939" s="8"/>
      <c r="E939" s="8"/>
      <c r="F939" s="8"/>
      <c r="G939" s="8"/>
      <c r="H939" s="8"/>
      <c r="I939" s="8"/>
      <c r="J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</row>
    <row r="940" spans="1:37" x14ac:dyDescent="0.3">
      <c r="A940" s="8"/>
      <c r="B940" s="8"/>
      <c r="C940" s="8"/>
      <c r="D940" s="8"/>
      <c r="E940" s="8"/>
      <c r="F940" s="8"/>
      <c r="G940" s="8"/>
      <c r="H940" s="8"/>
      <c r="I940" s="8"/>
      <c r="J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</row>
    <row r="941" spans="1:37" x14ac:dyDescent="0.3">
      <c r="A941" s="8"/>
      <c r="B941" s="8"/>
      <c r="C941" s="8"/>
      <c r="D941" s="8"/>
      <c r="E941" s="8"/>
      <c r="F941" s="8"/>
      <c r="G941" s="8"/>
      <c r="H941" s="8"/>
      <c r="I941" s="8"/>
      <c r="J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</row>
    <row r="942" spans="1:37" x14ac:dyDescent="0.3">
      <c r="A942" s="8"/>
      <c r="B942" s="8"/>
      <c r="C942" s="8"/>
      <c r="D942" s="8"/>
      <c r="E942" s="8"/>
      <c r="F942" s="8"/>
      <c r="G942" s="8"/>
      <c r="H942" s="8"/>
      <c r="I942" s="8"/>
      <c r="J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</row>
    <row r="943" spans="1:37" x14ac:dyDescent="0.3">
      <c r="A943" s="8"/>
      <c r="B943" s="8"/>
      <c r="C943" s="8"/>
      <c r="D943" s="8"/>
      <c r="E943" s="8"/>
      <c r="F943" s="8"/>
      <c r="G943" s="8"/>
      <c r="H943" s="8"/>
      <c r="I943" s="8"/>
      <c r="J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</row>
    <row r="944" spans="1:37" x14ac:dyDescent="0.3">
      <c r="A944" s="8"/>
      <c r="B944" s="8"/>
      <c r="C944" s="8"/>
      <c r="D944" s="8"/>
      <c r="E944" s="8"/>
      <c r="F944" s="8"/>
      <c r="G944" s="8"/>
      <c r="H944" s="8"/>
      <c r="I944" s="8"/>
      <c r="J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</row>
    <row r="945" spans="1:37" x14ac:dyDescent="0.3">
      <c r="A945" s="8"/>
      <c r="B945" s="8"/>
      <c r="C945" s="8"/>
      <c r="D945" s="8"/>
      <c r="E945" s="8"/>
      <c r="F945" s="8"/>
      <c r="G945" s="8"/>
      <c r="H945" s="8"/>
      <c r="I945" s="8"/>
      <c r="J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</row>
    <row r="946" spans="1:37" x14ac:dyDescent="0.3">
      <c r="A946" s="8"/>
      <c r="B946" s="8"/>
      <c r="C946" s="8"/>
      <c r="D946" s="8"/>
      <c r="E946" s="8"/>
      <c r="F946" s="8"/>
      <c r="G946" s="8"/>
      <c r="H946" s="8"/>
      <c r="I946" s="8"/>
      <c r="J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</row>
    <row r="947" spans="1:37" x14ac:dyDescent="0.3">
      <c r="A947" s="8"/>
      <c r="B947" s="8"/>
      <c r="C947" s="8"/>
      <c r="D947" s="8"/>
      <c r="E947" s="8"/>
      <c r="F947" s="8"/>
      <c r="G947" s="8"/>
      <c r="H947" s="8"/>
      <c r="I947" s="8"/>
      <c r="J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</row>
    <row r="948" spans="1:37" x14ac:dyDescent="0.3">
      <c r="A948" s="8"/>
      <c r="B948" s="8"/>
      <c r="C948" s="8"/>
      <c r="D948" s="8"/>
      <c r="E948" s="8"/>
      <c r="F948" s="8"/>
      <c r="G948" s="8"/>
      <c r="H948" s="8"/>
      <c r="I948" s="8"/>
      <c r="J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</row>
    <row r="949" spans="1:37" x14ac:dyDescent="0.3">
      <c r="A949" s="8"/>
      <c r="B949" s="8"/>
      <c r="C949" s="8"/>
      <c r="D949" s="8"/>
      <c r="E949" s="8"/>
      <c r="F949" s="8"/>
      <c r="G949" s="8"/>
      <c r="H949" s="8"/>
      <c r="I949" s="8"/>
      <c r="J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</row>
    <row r="950" spans="1:37" x14ac:dyDescent="0.3">
      <c r="A950" s="8"/>
      <c r="B950" s="8"/>
      <c r="C950" s="8"/>
      <c r="D950" s="8"/>
      <c r="E950" s="8"/>
      <c r="F950" s="8"/>
      <c r="G950" s="8"/>
      <c r="H950" s="8"/>
      <c r="I950" s="8"/>
      <c r="J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</row>
    <row r="951" spans="1:37" x14ac:dyDescent="0.3">
      <c r="A951" s="8"/>
      <c r="B951" s="8"/>
      <c r="C951" s="8"/>
      <c r="D951" s="8"/>
      <c r="E951" s="8"/>
      <c r="F951" s="8"/>
      <c r="G951" s="8"/>
      <c r="H951" s="8"/>
      <c r="I951" s="8"/>
      <c r="J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</row>
    <row r="952" spans="1:37" x14ac:dyDescent="0.3">
      <c r="A952" s="8"/>
      <c r="B952" s="8"/>
      <c r="C952" s="8"/>
      <c r="D952" s="8"/>
      <c r="E952" s="8"/>
      <c r="F952" s="8"/>
      <c r="G952" s="8"/>
      <c r="H952" s="8"/>
      <c r="I952" s="8"/>
      <c r="J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</row>
    <row r="953" spans="1:37" x14ac:dyDescent="0.3">
      <c r="A953" s="8"/>
      <c r="B953" s="8"/>
      <c r="C953" s="8"/>
      <c r="D953" s="8"/>
      <c r="E953" s="8"/>
      <c r="F953" s="8"/>
      <c r="G953" s="8"/>
      <c r="H953" s="8"/>
      <c r="I953" s="8"/>
      <c r="J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</row>
    <row r="954" spans="1:37" x14ac:dyDescent="0.3">
      <c r="A954" s="8"/>
      <c r="B954" s="8"/>
      <c r="C954" s="8"/>
      <c r="D954" s="8"/>
      <c r="E954" s="8"/>
      <c r="F954" s="8"/>
      <c r="G954" s="8"/>
      <c r="H954" s="8"/>
      <c r="I954" s="8"/>
      <c r="J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</row>
    <row r="955" spans="1:37" x14ac:dyDescent="0.3">
      <c r="A955" s="8"/>
      <c r="B955" s="8"/>
      <c r="C955" s="8"/>
      <c r="D955" s="8"/>
      <c r="E955" s="8"/>
      <c r="F955" s="8"/>
      <c r="G955" s="8"/>
      <c r="H955" s="8"/>
      <c r="I955" s="8"/>
      <c r="J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</row>
    <row r="956" spans="1:37" x14ac:dyDescent="0.3">
      <c r="A956" s="8"/>
      <c r="B956" s="8"/>
      <c r="C956" s="8"/>
      <c r="D956" s="8"/>
      <c r="E956" s="8"/>
      <c r="F956" s="8"/>
      <c r="G956" s="8"/>
      <c r="H956" s="8"/>
      <c r="I956" s="8"/>
      <c r="J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</row>
    <row r="957" spans="1:37" x14ac:dyDescent="0.3">
      <c r="A957" s="8"/>
      <c r="B957" s="8"/>
      <c r="C957" s="8"/>
      <c r="D957" s="8"/>
      <c r="E957" s="8"/>
      <c r="F957" s="8"/>
      <c r="G957" s="8"/>
      <c r="H957" s="8"/>
      <c r="I957" s="8"/>
      <c r="J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</row>
    <row r="958" spans="1:37" x14ac:dyDescent="0.3">
      <c r="A958" s="8"/>
      <c r="B958" s="8"/>
      <c r="C958" s="8"/>
      <c r="D958" s="8"/>
      <c r="E958" s="8"/>
      <c r="F958" s="8"/>
      <c r="G958" s="8"/>
      <c r="H958" s="8"/>
      <c r="I958" s="8"/>
      <c r="J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</row>
    <row r="959" spans="1:37" x14ac:dyDescent="0.3">
      <c r="A959" s="8"/>
      <c r="B959" s="8"/>
      <c r="C959" s="8"/>
      <c r="D959" s="8"/>
      <c r="E959" s="8"/>
      <c r="F959" s="8"/>
      <c r="G959" s="8"/>
      <c r="H959" s="8"/>
      <c r="I959" s="8"/>
      <c r="J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</row>
    <row r="960" spans="1:37" x14ac:dyDescent="0.3">
      <c r="A960" s="8"/>
      <c r="B960" s="8"/>
      <c r="C960" s="8"/>
      <c r="D960" s="8"/>
      <c r="E960" s="8"/>
      <c r="F960" s="8"/>
      <c r="G960" s="8"/>
      <c r="H960" s="8"/>
      <c r="I960" s="8"/>
      <c r="J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</row>
    <row r="961" spans="1:37" x14ac:dyDescent="0.3">
      <c r="A961" s="8"/>
      <c r="B961" s="8"/>
      <c r="C961" s="8"/>
      <c r="D961" s="8"/>
      <c r="E961" s="8"/>
      <c r="F961" s="8"/>
      <c r="G961" s="8"/>
      <c r="H961" s="8"/>
      <c r="I961" s="8"/>
      <c r="J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</row>
    <row r="962" spans="1:37" x14ac:dyDescent="0.3">
      <c r="A962" s="8"/>
      <c r="B962" s="8"/>
      <c r="C962" s="8"/>
      <c r="D962" s="8"/>
      <c r="E962" s="8"/>
      <c r="F962" s="8"/>
      <c r="G962" s="8"/>
      <c r="H962" s="8"/>
      <c r="I962" s="8"/>
      <c r="J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</row>
    <row r="963" spans="1:37" x14ac:dyDescent="0.3">
      <c r="A963" s="8"/>
      <c r="B963" s="8"/>
      <c r="C963" s="8"/>
      <c r="D963" s="8"/>
      <c r="E963" s="8"/>
      <c r="F963" s="8"/>
      <c r="G963" s="8"/>
      <c r="H963" s="8"/>
      <c r="I963" s="8"/>
      <c r="J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</row>
    <row r="964" spans="1:37" x14ac:dyDescent="0.3">
      <c r="A964" s="8"/>
      <c r="B964" s="8"/>
      <c r="C964" s="8"/>
      <c r="D964" s="8"/>
      <c r="E964" s="8"/>
      <c r="F964" s="8"/>
      <c r="G964" s="8"/>
      <c r="H964" s="8"/>
      <c r="I964" s="8"/>
      <c r="J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</row>
    <row r="965" spans="1:37" x14ac:dyDescent="0.3">
      <c r="A965" s="8"/>
      <c r="B965" s="8"/>
      <c r="C965" s="8"/>
      <c r="D965" s="8"/>
      <c r="E965" s="8"/>
      <c r="F965" s="8"/>
      <c r="G965" s="8"/>
      <c r="H965" s="8"/>
      <c r="I965" s="8"/>
      <c r="J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</row>
    <row r="966" spans="1:37" x14ac:dyDescent="0.3">
      <c r="A966" s="8"/>
      <c r="B966" s="8"/>
      <c r="C966" s="8"/>
      <c r="D966" s="8"/>
      <c r="E966" s="8"/>
      <c r="F966" s="8"/>
      <c r="G966" s="8"/>
      <c r="H966" s="8"/>
      <c r="I966" s="8"/>
      <c r="J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</row>
    <row r="967" spans="1:37" x14ac:dyDescent="0.3">
      <c r="A967" s="8"/>
      <c r="B967" s="8"/>
      <c r="C967" s="8"/>
      <c r="D967" s="8"/>
      <c r="E967" s="8"/>
      <c r="F967" s="8"/>
      <c r="G967" s="8"/>
      <c r="H967" s="8"/>
      <c r="I967" s="8"/>
      <c r="J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</row>
    <row r="968" spans="1:37" x14ac:dyDescent="0.3">
      <c r="A968" s="8"/>
      <c r="B968" s="8"/>
      <c r="C968" s="8"/>
      <c r="D968" s="8"/>
      <c r="E968" s="8"/>
      <c r="F968" s="8"/>
      <c r="G968" s="8"/>
      <c r="H968" s="8"/>
      <c r="I968" s="8"/>
      <c r="J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</row>
  </sheetData>
  <phoneticPr fontId="2"/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K968"/>
  <sheetViews>
    <sheetView workbookViewId="0"/>
  </sheetViews>
  <sheetFormatPr defaultColWidth="9" defaultRowHeight="19.5" x14ac:dyDescent="0.15"/>
  <cols>
    <col min="1" max="1" width="22" style="9" bestFit="1" customWidth="1"/>
    <col min="2" max="2" width="7" style="9" customWidth="1"/>
    <col min="3" max="3" width="18.5" style="9" customWidth="1"/>
    <col min="4" max="4" width="10.125" style="9" customWidth="1"/>
    <col min="5" max="5" width="12.125" style="9" customWidth="1"/>
    <col min="6" max="6" width="12" style="9" customWidth="1"/>
    <col min="7" max="7" width="10.625" style="9" bestFit="1" customWidth="1"/>
    <col min="8" max="8" width="5.375" style="9" customWidth="1"/>
    <col min="9" max="9" width="12.125" style="9" customWidth="1"/>
    <col min="10" max="10" width="9" style="9"/>
    <col min="11" max="12" width="15" style="9" customWidth="1"/>
    <col min="13" max="23" width="15.625" style="9" customWidth="1"/>
    <col min="24" max="24" width="3.625" style="9" customWidth="1"/>
    <col min="25" max="25" width="15.875" style="9" customWidth="1"/>
    <col min="26" max="26" width="15.875" style="9" bestFit="1" customWidth="1"/>
    <col min="27" max="27" width="12.875" style="9" bestFit="1" customWidth="1"/>
    <col min="28" max="28" width="11.375" style="9" bestFit="1" customWidth="1"/>
    <col min="29" max="16384" width="9" style="9"/>
  </cols>
  <sheetData>
    <row r="1" spans="1:37" ht="39" x14ac:dyDescent="0.3">
      <c r="A1" s="27" t="s">
        <v>0</v>
      </c>
      <c r="B1" s="27" t="s">
        <v>50</v>
      </c>
      <c r="C1" s="27" t="s">
        <v>1</v>
      </c>
      <c r="D1" s="27" t="s">
        <v>2</v>
      </c>
      <c r="E1" s="27" t="s">
        <v>3</v>
      </c>
      <c r="F1" s="27" t="s">
        <v>4</v>
      </c>
      <c r="G1" s="27" t="s">
        <v>5</v>
      </c>
      <c r="H1" s="27" t="s">
        <v>6</v>
      </c>
      <c r="I1" s="27" t="s">
        <v>75</v>
      </c>
      <c r="J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</row>
    <row r="2" spans="1:37" x14ac:dyDescent="0.3">
      <c r="A2" s="28">
        <v>43834</v>
      </c>
      <c r="B2" s="11" t="s">
        <v>7</v>
      </c>
      <c r="C2" s="10" t="s">
        <v>8</v>
      </c>
      <c r="D2" s="10" t="s">
        <v>9</v>
      </c>
      <c r="E2" s="10" t="s">
        <v>10</v>
      </c>
      <c r="F2" s="10" t="s">
        <v>11</v>
      </c>
      <c r="G2" s="12">
        <v>7000</v>
      </c>
      <c r="H2" s="13">
        <v>8</v>
      </c>
      <c r="I2" s="12">
        <v>56000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</row>
    <row r="3" spans="1:37" x14ac:dyDescent="0.3">
      <c r="A3" s="28">
        <v>43879</v>
      </c>
      <c r="B3" s="11" t="s">
        <v>7</v>
      </c>
      <c r="C3" s="10" t="s">
        <v>8</v>
      </c>
      <c r="D3" s="10" t="s">
        <v>9</v>
      </c>
      <c r="E3" s="10" t="s">
        <v>27</v>
      </c>
      <c r="F3" s="10" t="s">
        <v>34</v>
      </c>
      <c r="G3" s="12">
        <v>10000</v>
      </c>
      <c r="H3" s="13">
        <v>7</v>
      </c>
      <c r="I3" s="12">
        <v>70000</v>
      </c>
      <c r="J3" s="8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</row>
    <row r="4" spans="1:37" x14ac:dyDescent="0.3">
      <c r="A4" s="28">
        <v>43895</v>
      </c>
      <c r="B4" s="11" t="s">
        <v>7</v>
      </c>
      <c r="C4" s="10" t="s">
        <v>8</v>
      </c>
      <c r="D4" s="10" t="s">
        <v>9</v>
      </c>
      <c r="E4" s="10" t="s">
        <v>22</v>
      </c>
      <c r="F4" s="10" t="s">
        <v>31</v>
      </c>
      <c r="G4" s="12">
        <v>4000</v>
      </c>
      <c r="H4" s="13">
        <v>4</v>
      </c>
      <c r="I4" s="12">
        <v>16000</v>
      </c>
      <c r="J4" s="8"/>
      <c r="K4" s="10" t="str">
        <f>INDEX($A$2:$I$219,2,6)</f>
        <v>ジャケット</v>
      </c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</row>
    <row r="5" spans="1:37" x14ac:dyDescent="0.3">
      <c r="A5" s="28">
        <v>43896</v>
      </c>
      <c r="B5" s="11" t="s">
        <v>7</v>
      </c>
      <c r="C5" s="10" t="s">
        <v>8</v>
      </c>
      <c r="D5" s="10" t="s">
        <v>9</v>
      </c>
      <c r="E5" s="10" t="s">
        <v>10</v>
      </c>
      <c r="F5" s="10" t="s">
        <v>11</v>
      </c>
      <c r="G5" s="12">
        <v>7000</v>
      </c>
      <c r="H5" s="13">
        <v>9</v>
      </c>
      <c r="I5" s="12">
        <v>63000</v>
      </c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</row>
    <row r="6" spans="1:37" x14ac:dyDescent="0.3">
      <c r="A6" s="28">
        <v>43917</v>
      </c>
      <c r="B6" s="11" t="s">
        <v>7</v>
      </c>
      <c r="C6" s="10" t="s">
        <v>8</v>
      </c>
      <c r="D6" s="10" t="s">
        <v>9</v>
      </c>
      <c r="E6" s="10" t="s">
        <v>10</v>
      </c>
      <c r="F6" s="10" t="s">
        <v>30</v>
      </c>
      <c r="G6" s="12">
        <v>3000</v>
      </c>
      <c r="H6" s="13">
        <v>8</v>
      </c>
      <c r="I6" s="12">
        <v>24000</v>
      </c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</row>
    <row r="7" spans="1:37" x14ac:dyDescent="0.3">
      <c r="A7" s="28">
        <v>43930</v>
      </c>
      <c r="B7" s="11" t="s">
        <v>7</v>
      </c>
      <c r="C7" s="10" t="s">
        <v>8</v>
      </c>
      <c r="D7" s="10" t="s">
        <v>9</v>
      </c>
      <c r="E7" s="10" t="s">
        <v>22</v>
      </c>
      <c r="F7" s="10" t="s">
        <v>23</v>
      </c>
      <c r="G7" s="12">
        <v>8000</v>
      </c>
      <c r="H7" s="13">
        <v>10</v>
      </c>
      <c r="I7" s="12">
        <v>80000</v>
      </c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9" t="s">
        <v>29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</row>
    <row r="8" spans="1:37" x14ac:dyDescent="0.3">
      <c r="A8" s="28">
        <v>43945</v>
      </c>
      <c r="B8" s="11" t="s">
        <v>7</v>
      </c>
      <c r="C8" s="10" t="s">
        <v>8</v>
      </c>
      <c r="D8" s="10" t="s">
        <v>9</v>
      </c>
      <c r="E8" s="10" t="s">
        <v>10</v>
      </c>
      <c r="F8" s="10" t="s">
        <v>15</v>
      </c>
      <c r="G8" s="12">
        <v>6000</v>
      </c>
      <c r="H8" s="13">
        <v>4</v>
      </c>
      <c r="I8" s="12">
        <v>24000</v>
      </c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 t="s">
        <v>8</v>
      </c>
      <c r="Z8" s="17">
        <f>SUMIFS(I:I,C:C,Y8)</f>
        <v>1926000</v>
      </c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</row>
    <row r="9" spans="1:37" x14ac:dyDescent="0.3">
      <c r="A9" s="28">
        <v>43950</v>
      </c>
      <c r="B9" s="11" t="s">
        <v>7</v>
      </c>
      <c r="C9" s="10" t="s">
        <v>8</v>
      </c>
      <c r="D9" s="10" t="s">
        <v>9</v>
      </c>
      <c r="E9" s="10" t="s">
        <v>10</v>
      </c>
      <c r="F9" s="10" t="s">
        <v>15</v>
      </c>
      <c r="G9" s="12">
        <v>6000</v>
      </c>
      <c r="H9" s="13">
        <v>1</v>
      </c>
      <c r="I9" s="12">
        <v>6000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 t="s">
        <v>13</v>
      </c>
      <c r="Z9" s="17">
        <f>SUMIFS(I:I,C:C,Y9)</f>
        <v>2617000</v>
      </c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</row>
    <row r="10" spans="1:37" x14ac:dyDescent="0.3">
      <c r="A10" s="28">
        <v>43964</v>
      </c>
      <c r="B10" s="11" t="s">
        <v>7</v>
      </c>
      <c r="C10" s="10" t="s">
        <v>8</v>
      </c>
      <c r="D10" s="10" t="s">
        <v>9</v>
      </c>
      <c r="E10" s="10" t="s">
        <v>22</v>
      </c>
      <c r="F10" s="10" t="s">
        <v>23</v>
      </c>
      <c r="G10" s="12">
        <v>8000</v>
      </c>
      <c r="H10" s="13">
        <v>6</v>
      </c>
      <c r="I10" s="12">
        <v>48000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 t="s">
        <v>17</v>
      </c>
      <c r="Z10" s="17">
        <f>SUMIFS(I:I,C:C,Y10)</f>
        <v>1542000</v>
      </c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</row>
    <row r="11" spans="1:37" x14ac:dyDescent="0.3">
      <c r="A11" s="28">
        <v>43973</v>
      </c>
      <c r="B11" s="11" t="s">
        <v>7</v>
      </c>
      <c r="C11" s="10" t="s">
        <v>8</v>
      </c>
      <c r="D11" s="10" t="s">
        <v>9</v>
      </c>
      <c r="E11" s="10" t="s">
        <v>22</v>
      </c>
      <c r="F11" s="10" t="s">
        <v>23</v>
      </c>
      <c r="G11" s="12">
        <v>8000</v>
      </c>
      <c r="H11" s="13">
        <v>10</v>
      </c>
      <c r="I11" s="12">
        <v>80000</v>
      </c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 t="s">
        <v>20</v>
      </c>
      <c r="Z11" s="17">
        <f>SUMIFS(I:I,C:C,Y11)</f>
        <v>1845000</v>
      </c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</row>
    <row r="12" spans="1:37" x14ac:dyDescent="0.3">
      <c r="A12" s="28">
        <v>43976</v>
      </c>
      <c r="B12" s="11" t="s">
        <v>7</v>
      </c>
      <c r="C12" s="10" t="s">
        <v>8</v>
      </c>
      <c r="D12" s="10" t="s">
        <v>9</v>
      </c>
      <c r="E12" s="10" t="s">
        <v>27</v>
      </c>
      <c r="F12" s="10" t="s">
        <v>28</v>
      </c>
      <c r="G12" s="12">
        <v>18000</v>
      </c>
      <c r="H12" s="13">
        <v>4</v>
      </c>
      <c r="I12" s="12">
        <v>72000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 t="s">
        <v>25</v>
      </c>
      <c r="Z12" s="17">
        <f>SUMIFS(I:I,C:C,Y12)</f>
        <v>1485000</v>
      </c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</row>
    <row r="13" spans="1:37" x14ac:dyDescent="0.3">
      <c r="A13" s="28">
        <v>43985</v>
      </c>
      <c r="B13" s="11" t="s">
        <v>7</v>
      </c>
      <c r="C13" s="10" t="s">
        <v>8</v>
      </c>
      <c r="D13" s="10" t="s">
        <v>9</v>
      </c>
      <c r="E13" s="10" t="s">
        <v>22</v>
      </c>
      <c r="F13" s="10" t="s">
        <v>23</v>
      </c>
      <c r="G13" s="12">
        <v>8000</v>
      </c>
      <c r="H13" s="13">
        <v>4</v>
      </c>
      <c r="I13" s="12">
        <v>32000</v>
      </c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</row>
    <row r="14" spans="1:37" x14ac:dyDescent="0.3">
      <c r="A14" s="28">
        <v>43992</v>
      </c>
      <c r="B14" s="11" t="s">
        <v>7</v>
      </c>
      <c r="C14" s="10" t="s">
        <v>8</v>
      </c>
      <c r="D14" s="10" t="s">
        <v>9</v>
      </c>
      <c r="E14" s="10" t="s">
        <v>22</v>
      </c>
      <c r="F14" s="10" t="s">
        <v>31</v>
      </c>
      <c r="G14" s="12">
        <v>4000</v>
      </c>
      <c r="H14" s="13">
        <v>1</v>
      </c>
      <c r="I14" s="12">
        <v>4000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</row>
    <row r="15" spans="1:37" x14ac:dyDescent="0.3">
      <c r="A15" s="28">
        <v>43993</v>
      </c>
      <c r="B15" s="11" t="s">
        <v>7</v>
      </c>
      <c r="C15" s="10" t="s">
        <v>8</v>
      </c>
      <c r="D15" s="10" t="s">
        <v>9</v>
      </c>
      <c r="E15" s="10" t="s">
        <v>27</v>
      </c>
      <c r="F15" s="10" t="s">
        <v>28</v>
      </c>
      <c r="G15" s="12">
        <v>18000</v>
      </c>
      <c r="H15" s="13">
        <v>9</v>
      </c>
      <c r="I15" s="12">
        <v>162000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9" t="s">
        <v>32</v>
      </c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</row>
    <row r="16" spans="1:37" x14ac:dyDescent="0.3">
      <c r="A16" s="28">
        <v>43997</v>
      </c>
      <c r="B16" s="11" t="s">
        <v>7</v>
      </c>
      <c r="C16" s="10" t="s">
        <v>8</v>
      </c>
      <c r="D16" s="10" t="s">
        <v>9</v>
      </c>
      <c r="E16" s="10" t="s">
        <v>10</v>
      </c>
      <c r="F16" s="10" t="s">
        <v>15</v>
      </c>
      <c r="G16" s="12">
        <v>6000</v>
      </c>
      <c r="H16" s="13">
        <v>5</v>
      </c>
      <c r="I16" s="12">
        <v>30000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 t="s">
        <v>25</v>
      </c>
      <c r="Z16" s="17">
        <f>SUMIFS(I:I,C:C,Y16,E:E,"ボトムス")</f>
        <v>423000</v>
      </c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</row>
    <row r="17" spans="1:37" x14ac:dyDescent="0.3">
      <c r="A17" s="28">
        <v>44009</v>
      </c>
      <c r="B17" s="11" t="s">
        <v>7</v>
      </c>
      <c r="C17" s="10" t="s">
        <v>8</v>
      </c>
      <c r="D17" s="10" t="s">
        <v>9</v>
      </c>
      <c r="E17" s="10" t="s">
        <v>27</v>
      </c>
      <c r="F17" s="22" t="s">
        <v>34</v>
      </c>
      <c r="G17" s="12">
        <v>10000</v>
      </c>
      <c r="H17" s="13">
        <v>2</v>
      </c>
      <c r="I17" s="12">
        <v>20000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 t="s">
        <v>17</v>
      </c>
      <c r="Z17" s="17">
        <f>SUMIFS(I:I,C:C,Y17,E:E,"ボトムス")</f>
        <v>390000</v>
      </c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x14ac:dyDescent="0.3">
      <c r="A18" s="28">
        <v>44023</v>
      </c>
      <c r="B18" s="11" t="s">
        <v>7</v>
      </c>
      <c r="C18" s="10" t="s">
        <v>8</v>
      </c>
      <c r="D18" s="10" t="s">
        <v>9</v>
      </c>
      <c r="E18" s="10" t="s">
        <v>10</v>
      </c>
      <c r="F18" s="10" t="s">
        <v>30</v>
      </c>
      <c r="G18" s="12">
        <v>3000</v>
      </c>
      <c r="H18" s="13">
        <v>4</v>
      </c>
      <c r="I18" s="12">
        <v>12000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 t="s">
        <v>13</v>
      </c>
      <c r="Z18" s="17">
        <f>SUMIFS(I:I,C:C,Y18,E:E,"ボトムス")</f>
        <v>985000</v>
      </c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x14ac:dyDescent="0.3">
      <c r="A19" s="28">
        <v>44025</v>
      </c>
      <c r="B19" s="11" t="s">
        <v>7</v>
      </c>
      <c r="C19" s="10" t="s">
        <v>8</v>
      </c>
      <c r="D19" s="10" t="s">
        <v>9</v>
      </c>
      <c r="E19" s="10" t="s">
        <v>10</v>
      </c>
      <c r="F19" s="10" t="s">
        <v>15</v>
      </c>
      <c r="G19" s="12">
        <v>6000</v>
      </c>
      <c r="H19" s="13">
        <v>4</v>
      </c>
      <c r="I19" s="12">
        <v>24000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 t="s">
        <v>20</v>
      </c>
      <c r="Z19" s="17">
        <f>SUMIFS(I:I,C:C,Y19,E:E,"ボトムス")</f>
        <v>945000</v>
      </c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x14ac:dyDescent="0.3">
      <c r="A20" s="28">
        <v>44039</v>
      </c>
      <c r="B20" s="11" t="s">
        <v>7</v>
      </c>
      <c r="C20" s="10" t="s">
        <v>8</v>
      </c>
      <c r="D20" s="10" t="s">
        <v>9</v>
      </c>
      <c r="E20" s="10" t="s">
        <v>22</v>
      </c>
      <c r="F20" s="10" t="s">
        <v>23</v>
      </c>
      <c r="G20" s="12">
        <v>8000</v>
      </c>
      <c r="H20" s="13">
        <v>6</v>
      </c>
      <c r="I20" s="12">
        <v>48000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 t="s">
        <v>8</v>
      </c>
      <c r="Z20" s="17">
        <f>SUMIFS(I:I,C:C,Y20,E:E,"ボトムス")</f>
        <v>514000</v>
      </c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x14ac:dyDescent="0.3">
      <c r="A21" s="28">
        <v>44046</v>
      </c>
      <c r="B21" s="11" t="s">
        <v>7</v>
      </c>
      <c r="C21" s="10" t="s">
        <v>8</v>
      </c>
      <c r="D21" s="10" t="s">
        <v>9</v>
      </c>
      <c r="E21" s="10" t="s">
        <v>10</v>
      </c>
      <c r="F21" s="10" t="s">
        <v>15</v>
      </c>
      <c r="G21" s="12">
        <v>6000</v>
      </c>
      <c r="H21" s="13">
        <v>1</v>
      </c>
      <c r="I21" s="12">
        <v>6000</v>
      </c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x14ac:dyDescent="0.3">
      <c r="A22" s="28">
        <v>44051</v>
      </c>
      <c r="B22" s="11" t="s">
        <v>7</v>
      </c>
      <c r="C22" s="10" t="s">
        <v>8</v>
      </c>
      <c r="D22" s="10" t="s">
        <v>9</v>
      </c>
      <c r="E22" s="10" t="s">
        <v>10</v>
      </c>
      <c r="F22" s="10" t="s">
        <v>11</v>
      </c>
      <c r="G22" s="12">
        <v>7000</v>
      </c>
      <c r="H22" s="13">
        <v>5</v>
      </c>
      <c r="I22" s="12">
        <v>35000</v>
      </c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9" t="s">
        <v>33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x14ac:dyDescent="0.3">
      <c r="A23" s="28">
        <v>44052</v>
      </c>
      <c r="B23" s="11" t="s">
        <v>7</v>
      </c>
      <c r="C23" s="10" t="s">
        <v>8</v>
      </c>
      <c r="D23" s="10" t="s">
        <v>9</v>
      </c>
      <c r="E23" s="10" t="s">
        <v>22</v>
      </c>
      <c r="F23" s="10" t="s">
        <v>31</v>
      </c>
      <c r="G23" s="12">
        <v>4000</v>
      </c>
      <c r="H23" s="13">
        <v>1</v>
      </c>
      <c r="I23" s="12">
        <v>4000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18" t="s">
        <v>10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x14ac:dyDescent="0.3">
      <c r="A24" s="28">
        <v>44056</v>
      </c>
      <c r="B24" s="11" t="s">
        <v>7</v>
      </c>
      <c r="C24" s="10" t="s">
        <v>8</v>
      </c>
      <c r="D24" s="10" t="s">
        <v>9</v>
      </c>
      <c r="E24" s="10" t="s">
        <v>10</v>
      </c>
      <c r="F24" s="10" t="s">
        <v>15</v>
      </c>
      <c r="G24" s="12">
        <v>6000</v>
      </c>
      <c r="H24" s="13">
        <v>8</v>
      </c>
      <c r="I24" s="12">
        <v>48000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x14ac:dyDescent="0.3">
      <c r="A25" s="28">
        <v>44058</v>
      </c>
      <c r="B25" s="11" t="s">
        <v>7</v>
      </c>
      <c r="C25" s="10" t="s">
        <v>8</v>
      </c>
      <c r="D25" s="10" t="s">
        <v>9</v>
      </c>
      <c r="E25" s="10" t="s">
        <v>10</v>
      </c>
      <c r="F25" s="10" t="s">
        <v>11</v>
      </c>
      <c r="G25" s="12">
        <v>7000</v>
      </c>
      <c r="H25" s="13">
        <v>1</v>
      </c>
      <c r="I25" s="12">
        <v>7000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 t="s">
        <v>17</v>
      </c>
      <c r="Z25" s="17">
        <v>361000</v>
      </c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x14ac:dyDescent="0.3">
      <c r="A26" s="28">
        <v>44066</v>
      </c>
      <c r="B26" s="11" t="s">
        <v>7</v>
      </c>
      <c r="C26" s="10" t="s">
        <v>8</v>
      </c>
      <c r="D26" s="10" t="s">
        <v>9</v>
      </c>
      <c r="E26" s="10" t="s">
        <v>10</v>
      </c>
      <c r="F26" s="10" t="s">
        <v>15</v>
      </c>
      <c r="G26" s="12">
        <v>6000</v>
      </c>
      <c r="H26" s="13">
        <v>3</v>
      </c>
      <c r="I26" s="12">
        <v>18000</v>
      </c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 t="s">
        <v>13</v>
      </c>
      <c r="Z26" s="17">
        <v>883000</v>
      </c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x14ac:dyDescent="0.3">
      <c r="A27" s="28">
        <v>44067</v>
      </c>
      <c r="B27" s="11" t="s">
        <v>7</v>
      </c>
      <c r="C27" s="10" t="s">
        <v>8</v>
      </c>
      <c r="D27" s="10" t="s">
        <v>9</v>
      </c>
      <c r="E27" s="10" t="s">
        <v>27</v>
      </c>
      <c r="F27" s="10" t="s">
        <v>34</v>
      </c>
      <c r="G27" s="12">
        <v>10000</v>
      </c>
      <c r="H27" s="13">
        <v>7</v>
      </c>
      <c r="I27" s="12">
        <v>70000</v>
      </c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 t="s">
        <v>20</v>
      </c>
      <c r="Z27" s="17">
        <v>883000</v>
      </c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x14ac:dyDescent="0.3">
      <c r="A28" s="28">
        <v>44069</v>
      </c>
      <c r="B28" s="11" t="s">
        <v>7</v>
      </c>
      <c r="C28" s="10" t="s">
        <v>8</v>
      </c>
      <c r="D28" s="10" t="s">
        <v>9</v>
      </c>
      <c r="E28" s="10" t="s">
        <v>27</v>
      </c>
      <c r="F28" s="10" t="s">
        <v>34</v>
      </c>
      <c r="G28" s="12">
        <v>10000</v>
      </c>
      <c r="H28" s="13">
        <v>4</v>
      </c>
      <c r="I28" s="12">
        <v>40000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 t="s">
        <v>25</v>
      </c>
      <c r="Z28" s="17">
        <v>416000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x14ac:dyDescent="0.3">
      <c r="A29" s="28">
        <v>44071</v>
      </c>
      <c r="B29" s="11" t="s">
        <v>7</v>
      </c>
      <c r="C29" s="10" t="s">
        <v>8</v>
      </c>
      <c r="D29" s="10" t="s">
        <v>9</v>
      </c>
      <c r="E29" s="10" t="s">
        <v>27</v>
      </c>
      <c r="F29" s="10" t="s">
        <v>34</v>
      </c>
      <c r="G29" s="12">
        <v>10000</v>
      </c>
      <c r="H29" s="13">
        <v>6</v>
      </c>
      <c r="I29" s="12">
        <v>60000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 t="s">
        <v>8</v>
      </c>
      <c r="Z29" s="17">
        <v>458000</v>
      </c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x14ac:dyDescent="0.3">
      <c r="A30" s="28">
        <v>44075</v>
      </c>
      <c r="B30" s="11" t="s">
        <v>7</v>
      </c>
      <c r="C30" s="10" t="s">
        <v>8</v>
      </c>
      <c r="D30" s="10" t="s">
        <v>9</v>
      </c>
      <c r="E30" s="10" t="s">
        <v>27</v>
      </c>
      <c r="F30" s="10" t="s">
        <v>28</v>
      </c>
      <c r="G30" s="12">
        <v>18000</v>
      </c>
      <c r="H30" s="13">
        <v>1</v>
      </c>
      <c r="I30" s="12">
        <v>18000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x14ac:dyDescent="0.3">
      <c r="A31" s="28">
        <v>44084</v>
      </c>
      <c r="B31" s="11" t="s">
        <v>7</v>
      </c>
      <c r="C31" s="10" t="s">
        <v>8</v>
      </c>
      <c r="D31" s="10" t="s">
        <v>9</v>
      </c>
      <c r="E31" s="10" t="s">
        <v>27</v>
      </c>
      <c r="F31" s="10" t="s">
        <v>34</v>
      </c>
      <c r="G31" s="12">
        <v>10000</v>
      </c>
      <c r="H31" s="13">
        <v>1</v>
      </c>
      <c r="I31" s="12">
        <v>10000</v>
      </c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9" t="s">
        <v>35</v>
      </c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x14ac:dyDescent="0.3">
      <c r="A32" s="28">
        <v>44099</v>
      </c>
      <c r="B32" s="11" t="s">
        <v>7</v>
      </c>
      <c r="C32" s="10" t="s">
        <v>8</v>
      </c>
      <c r="D32" s="10" t="s">
        <v>9</v>
      </c>
      <c r="E32" s="10" t="s">
        <v>27</v>
      </c>
      <c r="F32" s="10" t="s">
        <v>28</v>
      </c>
      <c r="G32" s="12">
        <v>18000</v>
      </c>
      <c r="H32" s="13">
        <v>8</v>
      </c>
      <c r="I32" s="12">
        <v>144000</v>
      </c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20">
        <v>43862</v>
      </c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37" x14ac:dyDescent="0.3">
      <c r="A33" s="28">
        <v>44104</v>
      </c>
      <c r="B33" s="11" t="s">
        <v>7</v>
      </c>
      <c r="C33" s="10" t="s">
        <v>8</v>
      </c>
      <c r="D33" s="10" t="s">
        <v>9</v>
      </c>
      <c r="E33" s="10" t="s">
        <v>22</v>
      </c>
      <c r="F33" s="10" t="s">
        <v>31</v>
      </c>
      <c r="G33" s="12">
        <v>4000</v>
      </c>
      <c r="H33" s="13">
        <v>8</v>
      </c>
      <c r="I33" s="12">
        <v>32000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37" x14ac:dyDescent="0.3">
      <c r="A34" s="28">
        <v>44121</v>
      </c>
      <c r="B34" s="11" t="s">
        <v>7</v>
      </c>
      <c r="C34" s="10" t="s">
        <v>8</v>
      </c>
      <c r="D34" s="10" t="s">
        <v>9</v>
      </c>
      <c r="E34" s="10" t="s">
        <v>22</v>
      </c>
      <c r="F34" s="10" t="s">
        <v>23</v>
      </c>
      <c r="G34" s="12">
        <v>8000</v>
      </c>
      <c r="H34" s="13">
        <v>8</v>
      </c>
      <c r="I34" s="12">
        <v>64000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 t="s">
        <v>13</v>
      </c>
      <c r="Z34" s="17">
        <v>218000</v>
      </c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37" x14ac:dyDescent="0.3">
      <c r="A35" s="28">
        <v>44124</v>
      </c>
      <c r="B35" s="11" t="s">
        <v>7</v>
      </c>
      <c r="C35" s="10" t="s">
        <v>8</v>
      </c>
      <c r="D35" s="10" t="s">
        <v>9</v>
      </c>
      <c r="E35" s="10" t="s">
        <v>10</v>
      </c>
      <c r="F35" s="10" t="s">
        <v>30</v>
      </c>
      <c r="G35" s="12">
        <v>3000</v>
      </c>
      <c r="H35" s="13">
        <v>3</v>
      </c>
      <c r="I35" s="12">
        <v>9000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 t="s">
        <v>8</v>
      </c>
      <c r="Z35" s="17">
        <v>56000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37" x14ac:dyDescent="0.3">
      <c r="A36" s="28">
        <v>44138</v>
      </c>
      <c r="B36" s="11" t="s">
        <v>7</v>
      </c>
      <c r="C36" s="10" t="s">
        <v>8</v>
      </c>
      <c r="D36" s="10" t="s">
        <v>9</v>
      </c>
      <c r="E36" s="10" t="s">
        <v>10</v>
      </c>
      <c r="F36" s="10" t="s">
        <v>30</v>
      </c>
      <c r="G36" s="12">
        <v>3000</v>
      </c>
      <c r="H36" s="13">
        <v>8</v>
      </c>
      <c r="I36" s="12">
        <v>24000</v>
      </c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 t="s">
        <v>20</v>
      </c>
      <c r="Z36" s="17">
        <v>158000</v>
      </c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</row>
    <row r="37" spans="1:37" x14ac:dyDescent="0.3">
      <c r="A37" s="28">
        <v>44139</v>
      </c>
      <c r="B37" s="11" t="s">
        <v>7</v>
      </c>
      <c r="C37" s="10" t="s">
        <v>8</v>
      </c>
      <c r="D37" s="10" t="s">
        <v>9</v>
      </c>
      <c r="E37" s="10" t="s">
        <v>22</v>
      </c>
      <c r="F37" s="10" t="s">
        <v>23</v>
      </c>
      <c r="G37" s="12">
        <v>8000</v>
      </c>
      <c r="H37" s="13">
        <v>1</v>
      </c>
      <c r="I37" s="12">
        <v>8000</v>
      </c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 t="s">
        <v>25</v>
      </c>
      <c r="Z37" s="17">
        <v>137000</v>
      </c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</row>
    <row r="38" spans="1:37" x14ac:dyDescent="0.3">
      <c r="A38" s="28">
        <v>44145</v>
      </c>
      <c r="B38" s="11" t="s">
        <v>7</v>
      </c>
      <c r="C38" s="10" t="s">
        <v>8</v>
      </c>
      <c r="D38" s="10" t="s">
        <v>9</v>
      </c>
      <c r="E38" s="10" t="s">
        <v>22</v>
      </c>
      <c r="F38" s="10" t="s">
        <v>31</v>
      </c>
      <c r="G38" s="12">
        <v>4000</v>
      </c>
      <c r="H38" s="13">
        <v>2</v>
      </c>
      <c r="I38" s="12">
        <v>8000</v>
      </c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 t="s">
        <v>17</v>
      </c>
      <c r="Z38" s="17">
        <v>103000</v>
      </c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</row>
    <row r="39" spans="1:37" x14ac:dyDescent="0.3">
      <c r="A39" s="28">
        <v>44158</v>
      </c>
      <c r="B39" s="11" t="s">
        <v>7</v>
      </c>
      <c r="C39" s="10" t="s">
        <v>8</v>
      </c>
      <c r="D39" s="10" t="s">
        <v>9</v>
      </c>
      <c r="E39" s="10" t="s">
        <v>27</v>
      </c>
      <c r="F39" s="10" t="s">
        <v>28</v>
      </c>
      <c r="G39" s="12">
        <v>18000</v>
      </c>
      <c r="H39" s="13">
        <v>7</v>
      </c>
      <c r="I39" s="12">
        <v>126000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</row>
    <row r="40" spans="1:37" x14ac:dyDescent="0.3">
      <c r="A40" s="28">
        <v>44177</v>
      </c>
      <c r="B40" s="11" t="s">
        <v>7</v>
      </c>
      <c r="C40" s="10" t="s">
        <v>8</v>
      </c>
      <c r="D40" s="10" t="s">
        <v>9</v>
      </c>
      <c r="E40" s="10" t="s">
        <v>10</v>
      </c>
      <c r="F40" s="10" t="s">
        <v>15</v>
      </c>
      <c r="G40" s="12">
        <v>6000</v>
      </c>
      <c r="H40" s="13">
        <v>4</v>
      </c>
      <c r="I40" s="12">
        <v>24000</v>
      </c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9" t="s">
        <v>36</v>
      </c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</row>
    <row r="41" spans="1:37" x14ac:dyDescent="0.3">
      <c r="A41" s="28">
        <v>44182</v>
      </c>
      <c r="B41" s="11" t="s">
        <v>7</v>
      </c>
      <c r="C41" s="10" t="s">
        <v>8</v>
      </c>
      <c r="D41" s="10" t="s">
        <v>9</v>
      </c>
      <c r="E41" s="10" t="s">
        <v>27</v>
      </c>
      <c r="F41" s="10" t="s">
        <v>28</v>
      </c>
      <c r="G41" s="12">
        <v>18000</v>
      </c>
      <c r="H41" s="13">
        <v>7</v>
      </c>
      <c r="I41" s="12">
        <v>126000</v>
      </c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20">
        <v>43862</v>
      </c>
      <c r="Z41" s="20">
        <v>43983</v>
      </c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</row>
    <row r="42" spans="1:37" x14ac:dyDescent="0.3">
      <c r="A42" s="28">
        <v>44190</v>
      </c>
      <c r="B42" s="11" t="s">
        <v>7</v>
      </c>
      <c r="C42" s="10" t="s">
        <v>8</v>
      </c>
      <c r="D42" s="10" t="s">
        <v>9</v>
      </c>
      <c r="E42" s="10" t="s">
        <v>10</v>
      </c>
      <c r="F42" s="10" t="s">
        <v>15</v>
      </c>
      <c r="G42" s="12">
        <v>6000</v>
      </c>
      <c r="H42" s="13">
        <v>8</v>
      </c>
      <c r="I42" s="12">
        <v>48000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</row>
    <row r="43" spans="1:37" x14ac:dyDescent="0.3">
      <c r="A43" s="28">
        <v>44200</v>
      </c>
      <c r="B43" s="11" t="s">
        <v>7</v>
      </c>
      <c r="C43" s="10" t="s">
        <v>8</v>
      </c>
      <c r="D43" s="10" t="s">
        <v>9</v>
      </c>
      <c r="E43" s="10" t="s">
        <v>10</v>
      </c>
      <c r="F43" s="10" t="s">
        <v>11</v>
      </c>
      <c r="G43" s="12">
        <v>7000</v>
      </c>
      <c r="H43" s="13">
        <v>8</v>
      </c>
      <c r="I43" s="12">
        <v>56000</v>
      </c>
      <c r="J43" s="8"/>
      <c r="K43" s="8"/>
      <c r="L43" s="8"/>
      <c r="M43" s="17"/>
      <c r="N43" s="17"/>
      <c r="O43" s="17"/>
      <c r="P43" s="17"/>
      <c r="Q43" s="17"/>
      <c r="R43" s="8"/>
      <c r="S43" s="8"/>
      <c r="T43" s="8"/>
      <c r="U43" s="8"/>
      <c r="V43" s="8"/>
      <c r="W43" s="8"/>
      <c r="X43" s="8"/>
      <c r="Y43" s="8" t="s">
        <v>20</v>
      </c>
      <c r="Z43" s="17">
        <v>385000</v>
      </c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</row>
    <row r="44" spans="1:37" x14ac:dyDescent="0.3">
      <c r="A44" s="28">
        <v>44202</v>
      </c>
      <c r="B44" s="11" t="s">
        <v>7</v>
      </c>
      <c r="C44" s="10" t="s">
        <v>8</v>
      </c>
      <c r="D44" s="10" t="s">
        <v>14</v>
      </c>
      <c r="E44" s="10" t="s">
        <v>27</v>
      </c>
      <c r="F44" s="10" t="s">
        <v>28</v>
      </c>
      <c r="G44" s="12">
        <v>7000</v>
      </c>
      <c r="H44" s="13">
        <v>10</v>
      </c>
      <c r="I44" s="12">
        <v>70000</v>
      </c>
      <c r="J44" s="8"/>
      <c r="K44" s="8"/>
      <c r="L44" s="8"/>
      <c r="M44" s="17"/>
      <c r="N44" s="17"/>
      <c r="O44" s="17"/>
      <c r="P44" s="17"/>
      <c r="Q44" s="17"/>
      <c r="R44" s="8"/>
      <c r="S44" s="8"/>
      <c r="T44" s="8"/>
      <c r="U44" s="8"/>
      <c r="V44" s="17"/>
      <c r="W44" s="17"/>
      <c r="X44" s="8"/>
      <c r="Y44" s="8" t="s">
        <v>8</v>
      </c>
      <c r="Z44" s="17">
        <v>483000</v>
      </c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37" x14ac:dyDescent="0.3">
      <c r="A45" s="28">
        <v>43839</v>
      </c>
      <c r="B45" s="11" t="s">
        <v>19</v>
      </c>
      <c r="C45" s="10" t="s">
        <v>20</v>
      </c>
      <c r="D45" s="10" t="s">
        <v>21</v>
      </c>
      <c r="E45" s="10" t="s">
        <v>22</v>
      </c>
      <c r="F45" s="10" t="s">
        <v>23</v>
      </c>
      <c r="G45" s="12">
        <v>8000</v>
      </c>
      <c r="H45" s="13">
        <v>7</v>
      </c>
      <c r="I45" s="12">
        <v>56000</v>
      </c>
      <c r="J45" s="8"/>
      <c r="K45" s="8"/>
      <c r="L45" s="8"/>
      <c r="M45" s="17"/>
      <c r="N45" s="17"/>
      <c r="O45" s="17"/>
      <c r="P45" s="17"/>
      <c r="Q45" s="17"/>
      <c r="R45" s="8"/>
      <c r="S45" s="8"/>
      <c r="T45" s="8"/>
      <c r="U45" s="8"/>
      <c r="V45" s="17"/>
      <c r="W45" s="17"/>
      <c r="X45" s="8"/>
      <c r="Y45" s="8" t="s">
        <v>13</v>
      </c>
      <c r="Z45" s="17">
        <v>460000</v>
      </c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37" x14ac:dyDescent="0.3">
      <c r="A46" s="28">
        <v>43841</v>
      </c>
      <c r="B46" s="11" t="s">
        <v>19</v>
      </c>
      <c r="C46" s="10" t="s">
        <v>20</v>
      </c>
      <c r="D46" s="10" t="s">
        <v>21</v>
      </c>
      <c r="E46" s="10" t="s">
        <v>22</v>
      </c>
      <c r="F46" s="10" t="s">
        <v>23</v>
      </c>
      <c r="G46" s="12">
        <v>8000</v>
      </c>
      <c r="H46" s="13">
        <v>5</v>
      </c>
      <c r="I46" s="12">
        <v>40000</v>
      </c>
      <c r="J46" s="8"/>
      <c r="K46" s="8"/>
      <c r="L46" s="8"/>
      <c r="M46" s="17"/>
      <c r="N46" s="17"/>
      <c r="O46" s="17"/>
      <c r="P46" s="17"/>
      <c r="Q46" s="17"/>
      <c r="R46" s="8"/>
      <c r="S46" s="8"/>
      <c r="T46" s="8"/>
      <c r="U46" s="8"/>
      <c r="V46" s="17"/>
      <c r="W46" s="17"/>
      <c r="X46" s="8"/>
      <c r="Y46" s="8" t="s">
        <v>25</v>
      </c>
      <c r="Z46" s="17">
        <v>455000</v>
      </c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37" x14ac:dyDescent="0.3">
      <c r="A47" s="28">
        <v>43841</v>
      </c>
      <c r="B47" s="11" t="s">
        <v>19</v>
      </c>
      <c r="C47" s="10" t="s">
        <v>20</v>
      </c>
      <c r="D47" s="10" t="s">
        <v>21</v>
      </c>
      <c r="E47" s="10" t="s">
        <v>10</v>
      </c>
      <c r="F47" s="10" t="s">
        <v>30</v>
      </c>
      <c r="G47" s="12">
        <v>3000</v>
      </c>
      <c r="H47" s="13">
        <v>9</v>
      </c>
      <c r="I47" s="12">
        <v>27000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 t="s">
        <v>17</v>
      </c>
      <c r="Z47" s="17">
        <v>265000</v>
      </c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37" x14ac:dyDescent="0.3">
      <c r="A48" s="28">
        <v>43856</v>
      </c>
      <c r="B48" s="11" t="s">
        <v>19</v>
      </c>
      <c r="C48" s="10" t="s">
        <v>20</v>
      </c>
      <c r="D48" s="10" t="s">
        <v>21</v>
      </c>
      <c r="E48" s="10" t="s">
        <v>10</v>
      </c>
      <c r="F48" s="10" t="s">
        <v>11</v>
      </c>
      <c r="G48" s="12">
        <v>7000</v>
      </c>
      <c r="H48" s="13">
        <v>5</v>
      </c>
      <c r="I48" s="12">
        <v>35000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x14ac:dyDescent="0.3">
      <c r="A49" s="28">
        <v>43880</v>
      </c>
      <c r="B49" s="11" t="s">
        <v>19</v>
      </c>
      <c r="C49" s="10" t="s">
        <v>20</v>
      </c>
      <c r="D49" s="10" t="s">
        <v>21</v>
      </c>
      <c r="E49" s="10" t="s">
        <v>10</v>
      </c>
      <c r="F49" s="10" t="s">
        <v>11</v>
      </c>
      <c r="G49" s="12">
        <v>7000</v>
      </c>
      <c r="H49" s="13">
        <v>10</v>
      </c>
      <c r="I49" s="12">
        <v>70000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x14ac:dyDescent="0.3">
      <c r="A50" s="28">
        <v>43895</v>
      </c>
      <c r="B50" s="11" t="s">
        <v>19</v>
      </c>
      <c r="C50" s="10" t="s">
        <v>20</v>
      </c>
      <c r="D50" s="10" t="s">
        <v>21</v>
      </c>
      <c r="E50" s="10" t="s">
        <v>22</v>
      </c>
      <c r="F50" s="10" t="s">
        <v>23</v>
      </c>
      <c r="G50" s="12">
        <v>8000</v>
      </c>
      <c r="H50" s="13">
        <v>7</v>
      </c>
      <c r="I50" s="12">
        <v>56000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9" t="s">
        <v>37</v>
      </c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x14ac:dyDescent="0.3">
      <c r="A51" s="28">
        <v>43895</v>
      </c>
      <c r="B51" s="11" t="s">
        <v>19</v>
      </c>
      <c r="C51" s="10" t="s">
        <v>20</v>
      </c>
      <c r="D51" s="10" t="s">
        <v>21</v>
      </c>
      <c r="E51" s="10" t="s">
        <v>22</v>
      </c>
      <c r="F51" s="10" t="s">
        <v>31</v>
      </c>
      <c r="G51" s="12">
        <v>4000</v>
      </c>
      <c r="H51" s="13">
        <v>4</v>
      </c>
      <c r="I51" s="12">
        <v>16000</v>
      </c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 t="s">
        <v>25</v>
      </c>
      <c r="Z51" s="8" t="s">
        <v>27</v>
      </c>
      <c r="AA51" s="21">
        <v>636000</v>
      </c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x14ac:dyDescent="0.3">
      <c r="A52" s="28">
        <v>43900</v>
      </c>
      <c r="B52" s="11" t="s">
        <v>19</v>
      </c>
      <c r="C52" s="10" t="s">
        <v>20</v>
      </c>
      <c r="D52" s="10" t="s">
        <v>21</v>
      </c>
      <c r="E52" s="10" t="s">
        <v>10</v>
      </c>
      <c r="F52" s="10" t="s">
        <v>11</v>
      </c>
      <c r="G52" s="12">
        <v>7000</v>
      </c>
      <c r="H52" s="13">
        <v>6</v>
      </c>
      <c r="I52" s="12">
        <v>42000</v>
      </c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 t="s">
        <v>25</v>
      </c>
      <c r="Z52" s="8" t="s">
        <v>22</v>
      </c>
      <c r="AA52" s="21">
        <v>296000</v>
      </c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x14ac:dyDescent="0.3">
      <c r="A53" s="28">
        <v>43903</v>
      </c>
      <c r="B53" s="11" t="s">
        <v>19</v>
      </c>
      <c r="C53" s="10" t="s">
        <v>20</v>
      </c>
      <c r="D53" s="10" t="s">
        <v>21</v>
      </c>
      <c r="E53" s="10" t="s">
        <v>10</v>
      </c>
      <c r="F53" s="10" t="s">
        <v>15</v>
      </c>
      <c r="G53" s="12">
        <v>6000</v>
      </c>
      <c r="H53" s="13">
        <v>1</v>
      </c>
      <c r="I53" s="12">
        <v>6000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 t="s">
        <v>25</v>
      </c>
      <c r="Z53" s="8" t="s">
        <v>10</v>
      </c>
      <c r="AA53" s="21">
        <v>416000</v>
      </c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x14ac:dyDescent="0.3">
      <c r="A54" s="28">
        <v>43907</v>
      </c>
      <c r="B54" s="11" t="s">
        <v>19</v>
      </c>
      <c r="C54" s="10" t="s">
        <v>20</v>
      </c>
      <c r="D54" s="10" t="s">
        <v>21</v>
      </c>
      <c r="E54" s="10" t="s">
        <v>10</v>
      </c>
      <c r="F54" s="10" t="s">
        <v>11</v>
      </c>
      <c r="G54" s="12">
        <v>7000</v>
      </c>
      <c r="H54" s="13">
        <v>8</v>
      </c>
      <c r="I54" s="12">
        <v>56000</v>
      </c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 t="s">
        <v>13</v>
      </c>
      <c r="Z54" s="8" t="s">
        <v>27</v>
      </c>
      <c r="AA54" s="21">
        <v>1022000</v>
      </c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x14ac:dyDescent="0.3">
      <c r="A55" s="28">
        <v>43908</v>
      </c>
      <c r="B55" s="11" t="s">
        <v>19</v>
      </c>
      <c r="C55" s="10" t="s">
        <v>20</v>
      </c>
      <c r="D55" s="10" t="s">
        <v>21</v>
      </c>
      <c r="E55" s="10" t="s">
        <v>10</v>
      </c>
      <c r="F55" s="10" t="s">
        <v>30</v>
      </c>
      <c r="G55" s="12">
        <v>3000</v>
      </c>
      <c r="H55" s="13">
        <v>5</v>
      </c>
      <c r="I55" s="12">
        <v>15000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 t="s">
        <v>13</v>
      </c>
      <c r="Z55" s="8" t="s">
        <v>22</v>
      </c>
      <c r="AA55" s="21">
        <v>564000</v>
      </c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x14ac:dyDescent="0.3">
      <c r="A56" s="28">
        <v>43912</v>
      </c>
      <c r="B56" s="11" t="s">
        <v>19</v>
      </c>
      <c r="C56" s="10" t="s">
        <v>20</v>
      </c>
      <c r="D56" s="10" t="s">
        <v>21</v>
      </c>
      <c r="E56" s="10" t="s">
        <v>22</v>
      </c>
      <c r="F56" s="10" t="s">
        <v>31</v>
      </c>
      <c r="G56" s="12">
        <v>4000</v>
      </c>
      <c r="H56" s="13">
        <v>6</v>
      </c>
      <c r="I56" s="12">
        <v>24000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 t="s">
        <v>13</v>
      </c>
      <c r="Z56" s="8" t="s">
        <v>10</v>
      </c>
      <c r="AA56" s="21">
        <v>883000</v>
      </c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x14ac:dyDescent="0.3">
      <c r="A57" s="28">
        <v>43942</v>
      </c>
      <c r="B57" s="11" t="s">
        <v>19</v>
      </c>
      <c r="C57" s="10" t="s">
        <v>20</v>
      </c>
      <c r="D57" s="10" t="s">
        <v>21</v>
      </c>
      <c r="E57" s="10" t="s">
        <v>27</v>
      </c>
      <c r="F57" s="10" t="s">
        <v>34</v>
      </c>
      <c r="G57" s="12">
        <v>10000</v>
      </c>
      <c r="H57" s="13">
        <v>7</v>
      </c>
      <c r="I57" s="12">
        <v>70000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 t="s">
        <v>8</v>
      </c>
      <c r="Z57" s="8" t="s">
        <v>27</v>
      </c>
      <c r="AA57" s="21">
        <v>918000</v>
      </c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x14ac:dyDescent="0.3">
      <c r="A58" s="28">
        <v>43957</v>
      </c>
      <c r="B58" s="11" t="s">
        <v>19</v>
      </c>
      <c r="C58" s="10" t="s">
        <v>20</v>
      </c>
      <c r="D58" s="10" t="s">
        <v>21</v>
      </c>
      <c r="E58" s="10" t="s">
        <v>10</v>
      </c>
      <c r="F58" s="10" t="s">
        <v>15</v>
      </c>
      <c r="G58" s="12">
        <v>6000</v>
      </c>
      <c r="H58" s="13">
        <v>5</v>
      </c>
      <c r="I58" s="12">
        <v>30000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 t="s">
        <v>8</v>
      </c>
      <c r="Z58" s="8" t="s">
        <v>22</v>
      </c>
      <c r="AA58" s="21">
        <v>424000</v>
      </c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x14ac:dyDescent="0.3">
      <c r="A59" s="28">
        <v>43984</v>
      </c>
      <c r="B59" s="11" t="s">
        <v>19</v>
      </c>
      <c r="C59" s="10" t="s">
        <v>20</v>
      </c>
      <c r="D59" s="10" t="s">
        <v>21</v>
      </c>
      <c r="E59" s="10" t="s">
        <v>10</v>
      </c>
      <c r="F59" s="10" t="s">
        <v>15</v>
      </c>
      <c r="G59" s="12">
        <v>6000</v>
      </c>
      <c r="H59" s="13">
        <v>7</v>
      </c>
      <c r="I59" s="12">
        <v>42000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 t="s">
        <v>8</v>
      </c>
      <c r="Z59" s="8" t="s">
        <v>10</v>
      </c>
      <c r="AA59" s="21">
        <v>458000</v>
      </c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x14ac:dyDescent="0.3">
      <c r="A60" s="28">
        <v>44000</v>
      </c>
      <c r="B60" s="11" t="s">
        <v>19</v>
      </c>
      <c r="C60" s="10" t="s">
        <v>20</v>
      </c>
      <c r="D60" s="10" t="s">
        <v>21</v>
      </c>
      <c r="E60" s="10" t="s">
        <v>10</v>
      </c>
      <c r="F60" s="10" t="s">
        <v>15</v>
      </c>
      <c r="G60" s="12">
        <v>6000</v>
      </c>
      <c r="H60" s="13">
        <v>10</v>
      </c>
      <c r="I60" s="12">
        <v>60000</v>
      </c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 t="s">
        <v>17</v>
      </c>
      <c r="Z60" s="8" t="s">
        <v>27</v>
      </c>
      <c r="AA60" s="21">
        <v>786000</v>
      </c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x14ac:dyDescent="0.3">
      <c r="A61" s="28">
        <v>44007</v>
      </c>
      <c r="B61" s="11" t="s">
        <v>19</v>
      </c>
      <c r="C61" s="10" t="s">
        <v>20</v>
      </c>
      <c r="D61" s="10" t="s">
        <v>21</v>
      </c>
      <c r="E61" s="10" t="s">
        <v>10</v>
      </c>
      <c r="F61" s="10" t="s">
        <v>30</v>
      </c>
      <c r="G61" s="12">
        <v>3000</v>
      </c>
      <c r="H61" s="13">
        <v>2</v>
      </c>
      <c r="I61" s="12">
        <v>6000</v>
      </c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 t="s">
        <v>17</v>
      </c>
      <c r="Z61" s="8" t="s">
        <v>22</v>
      </c>
      <c r="AA61" s="21">
        <v>292000</v>
      </c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x14ac:dyDescent="0.3">
      <c r="A62" s="28">
        <v>44016</v>
      </c>
      <c r="B62" s="11" t="s">
        <v>19</v>
      </c>
      <c r="C62" s="10" t="s">
        <v>20</v>
      </c>
      <c r="D62" s="10" t="s">
        <v>21</v>
      </c>
      <c r="E62" s="10" t="s">
        <v>10</v>
      </c>
      <c r="F62" s="10" t="s">
        <v>11</v>
      </c>
      <c r="G62" s="12">
        <v>7000</v>
      </c>
      <c r="H62" s="13">
        <v>5</v>
      </c>
      <c r="I62" s="12">
        <v>35000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 t="s">
        <v>17</v>
      </c>
      <c r="Z62" s="8" t="s">
        <v>10</v>
      </c>
      <c r="AA62" s="21">
        <v>361000</v>
      </c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x14ac:dyDescent="0.3">
      <c r="A63" s="28">
        <v>44025</v>
      </c>
      <c r="B63" s="11" t="s">
        <v>19</v>
      </c>
      <c r="C63" s="10" t="s">
        <v>20</v>
      </c>
      <c r="D63" s="10" t="s">
        <v>21</v>
      </c>
      <c r="E63" s="10" t="s">
        <v>10</v>
      </c>
      <c r="F63" s="10" t="s">
        <v>30</v>
      </c>
      <c r="G63" s="12">
        <v>3000</v>
      </c>
      <c r="H63" s="13">
        <v>10</v>
      </c>
      <c r="I63" s="12">
        <v>30000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 t="s">
        <v>20</v>
      </c>
      <c r="Z63" s="8" t="s">
        <v>27</v>
      </c>
      <c r="AA63" s="21">
        <v>464000</v>
      </c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x14ac:dyDescent="0.3">
      <c r="A64" s="28">
        <v>44039</v>
      </c>
      <c r="B64" s="11" t="s">
        <v>19</v>
      </c>
      <c r="C64" s="10" t="s">
        <v>20</v>
      </c>
      <c r="D64" s="10" t="s">
        <v>21</v>
      </c>
      <c r="E64" s="10" t="s">
        <v>27</v>
      </c>
      <c r="F64" s="10" t="s">
        <v>34</v>
      </c>
      <c r="G64" s="12">
        <v>10000</v>
      </c>
      <c r="H64" s="13">
        <v>2</v>
      </c>
      <c r="I64" s="12">
        <v>20000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 t="s">
        <v>20</v>
      </c>
      <c r="Z64" s="8" t="s">
        <v>22</v>
      </c>
      <c r="AA64" s="21">
        <v>340000</v>
      </c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37" x14ac:dyDescent="0.3">
      <c r="A65" s="28">
        <v>44044</v>
      </c>
      <c r="B65" s="11" t="s">
        <v>19</v>
      </c>
      <c r="C65" s="10" t="s">
        <v>20</v>
      </c>
      <c r="D65" s="10" t="s">
        <v>21</v>
      </c>
      <c r="E65" s="10" t="s">
        <v>10</v>
      </c>
      <c r="F65" s="10" t="s">
        <v>11</v>
      </c>
      <c r="G65" s="12">
        <v>7000</v>
      </c>
      <c r="H65" s="13">
        <v>9</v>
      </c>
      <c r="I65" s="12">
        <v>63000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 t="s">
        <v>20</v>
      </c>
      <c r="Z65" s="8" t="s">
        <v>10</v>
      </c>
      <c r="AA65" s="21">
        <v>883000</v>
      </c>
      <c r="AB65" s="8"/>
      <c r="AC65" s="8"/>
      <c r="AD65" s="8"/>
      <c r="AE65" s="8"/>
      <c r="AF65" s="8"/>
      <c r="AG65" s="8"/>
      <c r="AH65" s="8"/>
      <c r="AI65" s="8"/>
      <c r="AJ65" s="8"/>
      <c r="AK65" s="8"/>
    </row>
    <row r="66" spans="1:37" x14ac:dyDescent="0.3">
      <c r="A66" s="28">
        <v>44054</v>
      </c>
      <c r="B66" s="11" t="s">
        <v>19</v>
      </c>
      <c r="C66" s="10" t="s">
        <v>20</v>
      </c>
      <c r="D66" s="10" t="s">
        <v>21</v>
      </c>
      <c r="E66" s="10" t="s">
        <v>10</v>
      </c>
      <c r="F66" s="10" t="s">
        <v>11</v>
      </c>
      <c r="G66" s="12">
        <v>7000</v>
      </c>
      <c r="H66" s="13">
        <v>8</v>
      </c>
      <c r="I66" s="12">
        <v>56000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</row>
    <row r="67" spans="1:37" x14ac:dyDescent="0.3">
      <c r="A67" s="28">
        <v>44069</v>
      </c>
      <c r="B67" s="11" t="s">
        <v>19</v>
      </c>
      <c r="C67" s="10" t="s">
        <v>20</v>
      </c>
      <c r="D67" s="10" t="s">
        <v>21</v>
      </c>
      <c r="E67" s="10" t="s">
        <v>27</v>
      </c>
      <c r="F67" s="10" t="s">
        <v>28</v>
      </c>
      <c r="G67" s="12">
        <v>18000</v>
      </c>
      <c r="H67" s="13">
        <v>9</v>
      </c>
      <c r="I67" s="12">
        <v>162000</v>
      </c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</row>
    <row r="68" spans="1:37" x14ac:dyDescent="0.3">
      <c r="A68" s="28">
        <v>44075</v>
      </c>
      <c r="B68" s="11" t="s">
        <v>19</v>
      </c>
      <c r="C68" s="10" t="s">
        <v>20</v>
      </c>
      <c r="D68" s="10" t="s">
        <v>21</v>
      </c>
      <c r="E68" s="10" t="s">
        <v>10</v>
      </c>
      <c r="F68" s="10" t="s">
        <v>11</v>
      </c>
      <c r="G68" s="12">
        <v>7000</v>
      </c>
      <c r="H68" s="13">
        <v>1</v>
      </c>
      <c r="I68" s="12">
        <v>7000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 t="s">
        <v>27</v>
      </c>
      <c r="AA68" s="8" t="s">
        <v>22</v>
      </c>
      <c r="AB68" s="8" t="s">
        <v>10</v>
      </c>
      <c r="AC68" s="8"/>
      <c r="AD68" s="8"/>
      <c r="AE68" s="8"/>
      <c r="AF68" s="8"/>
      <c r="AG68" s="8"/>
      <c r="AH68" s="8"/>
      <c r="AI68" s="8"/>
      <c r="AJ68" s="8"/>
      <c r="AK68" s="8"/>
    </row>
    <row r="69" spans="1:37" x14ac:dyDescent="0.3">
      <c r="A69" s="28">
        <v>44075</v>
      </c>
      <c r="B69" s="11" t="s">
        <v>19</v>
      </c>
      <c r="C69" s="10" t="s">
        <v>20</v>
      </c>
      <c r="D69" s="10" t="s">
        <v>21</v>
      </c>
      <c r="E69" s="10" t="s">
        <v>10</v>
      </c>
      <c r="F69" s="10" t="s">
        <v>15</v>
      </c>
      <c r="G69" s="12">
        <v>6000</v>
      </c>
      <c r="H69" s="13">
        <v>6</v>
      </c>
      <c r="I69" s="12">
        <v>36000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 t="s">
        <v>25</v>
      </c>
      <c r="Z69" s="21">
        <v>636000</v>
      </c>
      <c r="AA69" s="21">
        <v>296000</v>
      </c>
      <c r="AB69" s="21">
        <v>416000</v>
      </c>
      <c r="AC69" s="8"/>
      <c r="AD69" s="8"/>
      <c r="AE69" s="8"/>
      <c r="AF69" s="8"/>
      <c r="AG69" s="8"/>
      <c r="AH69" s="8"/>
      <c r="AI69" s="8"/>
      <c r="AJ69" s="8"/>
      <c r="AK69" s="8"/>
    </row>
    <row r="70" spans="1:37" x14ac:dyDescent="0.3">
      <c r="A70" s="28">
        <v>44079</v>
      </c>
      <c r="B70" s="11" t="s">
        <v>19</v>
      </c>
      <c r="C70" s="10" t="s">
        <v>20</v>
      </c>
      <c r="D70" s="10" t="s">
        <v>21</v>
      </c>
      <c r="E70" s="10" t="s">
        <v>10</v>
      </c>
      <c r="F70" s="10" t="s">
        <v>15</v>
      </c>
      <c r="G70" s="12">
        <v>6000</v>
      </c>
      <c r="H70" s="13">
        <v>7</v>
      </c>
      <c r="I70" s="12">
        <v>42000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 t="s">
        <v>13</v>
      </c>
      <c r="Z70" s="21">
        <v>1022000</v>
      </c>
      <c r="AA70" s="21">
        <v>564000</v>
      </c>
      <c r="AB70" s="21">
        <v>883000</v>
      </c>
      <c r="AC70" s="8"/>
      <c r="AD70" s="8"/>
      <c r="AE70" s="8"/>
      <c r="AF70" s="8"/>
      <c r="AG70" s="8"/>
      <c r="AH70" s="8"/>
      <c r="AI70" s="8"/>
      <c r="AJ70" s="8"/>
      <c r="AK70" s="8"/>
    </row>
    <row r="71" spans="1:37" x14ac:dyDescent="0.3">
      <c r="A71" s="28">
        <v>44080</v>
      </c>
      <c r="B71" s="11" t="s">
        <v>19</v>
      </c>
      <c r="C71" s="10" t="s">
        <v>20</v>
      </c>
      <c r="D71" s="10" t="s">
        <v>21</v>
      </c>
      <c r="E71" s="10" t="s">
        <v>27</v>
      </c>
      <c r="F71" s="10" t="s">
        <v>28</v>
      </c>
      <c r="G71" s="12">
        <v>18000</v>
      </c>
      <c r="H71" s="13">
        <v>4</v>
      </c>
      <c r="I71" s="12">
        <v>72000</v>
      </c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 t="s">
        <v>8</v>
      </c>
      <c r="Z71" s="21">
        <v>918000</v>
      </c>
      <c r="AA71" s="21">
        <v>424000</v>
      </c>
      <c r="AB71" s="21">
        <v>458000</v>
      </c>
      <c r="AC71" s="8"/>
      <c r="AD71" s="8"/>
      <c r="AE71" s="8"/>
      <c r="AF71" s="8"/>
      <c r="AG71" s="8"/>
      <c r="AH71" s="8"/>
      <c r="AI71" s="8"/>
      <c r="AJ71" s="8"/>
      <c r="AK71" s="8"/>
    </row>
    <row r="72" spans="1:37" x14ac:dyDescent="0.3">
      <c r="A72" s="28">
        <v>44085</v>
      </c>
      <c r="B72" s="11" t="s">
        <v>19</v>
      </c>
      <c r="C72" s="10" t="s">
        <v>20</v>
      </c>
      <c r="D72" s="10" t="s">
        <v>21</v>
      </c>
      <c r="E72" s="10" t="s">
        <v>22</v>
      </c>
      <c r="F72" s="10" t="s">
        <v>31</v>
      </c>
      <c r="G72" s="12">
        <v>4000</v>
      </c>
      <c r="H72" s="13">
        <v>7</v>
      </c>
      <c r="I72" s="12">
        <v>28000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 t="s">
        <v>17</v>
      </c>
      <c r="Z72" s="21">
        <v>786000</v>
      </c>
      <c r="AA72" s="21">
        <v>292000</v>
      </c>
      <c r="AB72" s="21">
        <v>361000</v>
      </c>
      <c r="AC72" s="8"/>
      <c r="AD72" s="8"/>
      <c r="AE72" s="8"/>
      <c r="AF72" s="8"/>
      <c r="AG72" s="8"/>
      <c r="AH72" s="8"/>
      <c r="AI72" s="8"/>
      <c r="AJ72" s="8"/>
      <c r="AK72" s="8"/>
    </row>
    <row r="73" spans="1:37" x14ac:dyDescent="0.3">
      <c r="A73" s="28">
        <v>44086</v>
      </c>
      <c r="B73" s="11" t="s">
        <v>19</v>
      </c>
      <c r="C73" s="10" t="s">
        <v>20</v>
      </c>
      <c r="D73" s="10" t="s">
        <v>21</v>
      </c>
      <c r="E73" s="10" t="s">
        <v>10</v>
      </c>
      <c r="F73" s="10" t="s">
        <v>11</v>
      </c>
      <c r="G73" s="12">
        <v>7000</v>
      </c>
      <c r="H73" s="13">
        <v>6</v>
      </c>
      <c r="I73" s="12">
        <v>42000</v>
      </c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 t="s">
        <v>20</v>
      </c>
      <c r="Z73" s="21">
        <v>464000</v>
      </c>
      <c r="AA73" s="21">
        <v>340000</v>
      </c>
      <c r="AB73" s="21">
        <v>883000</v>
      </c>
      <c r="AC73" s="8"/>
      <c r="AD73" s="8"/>
      <c r="AE73" s="8"/>
      <c r="AF73" s="8"/>
      <c r="AG73" s="8"/>
      <c r="AH73" s="8"/>
      <c r="AI73" s="8"/>
      <c r="AJ73" s="8"/>
      <c r="AK73" s="8"/>
    </row>
    <row r="74" spans="1:37" x14ac:dyDescent="0.3">
      <c r="A74" s="28">
        <v>44095</v>
      </c>
      <c r="B74" s="11" t="s">
        <v>19</v>
      </c>
      <c r="C74" s="10" t="s">
        <v>20</v>
      </c>
      <c r="D74" s="10" t="s">
        <v>21</v>
      </c>
      <c r="E74" s="10" t="s">
        <v>10</v>
      </c>
      <c r="F74" s="10" t="s">
        <v>15</v>
      </c>
      <c r="G74" s="12">
        <v>6000</v>
      </c>
      <c r="H74" s="13">
        <v>8</v>
      </c>
      <c r="I74" s="12">
        <v>48000</v>
      </c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</row>
    <row r="75" spans="1:37" x14ac:dyDescent="0.3">
      <c r="A75" s="28">
        <v>44123</v>
      </c>
      <c r="B75" s="11" t="s">
        <v>19</v>
      </c>
      <c r="C75" s="10" t="s">
        <v>20</v>
      </c>
      <c r="D75" s="10" t="s">
        <v>21</v>
      </c>
      <c r="E75" s="10" t="s">
        <v>27</v>
      </c>
      <c r="F75" s="10" t="s">
        <v>34</v>
      </c>
      <c r="G75" s="12">
        <v>10000</v>
      </c>
      <c r="H75" s="13">
        <v>8</v>
      </c>
      <c r="I75" s="12">
        <v>80000</v>
      </c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</row>
    <row r="76" spans="1:37" x14ac:dyDescent="0.3">
      <c r="A76" s="28">
        <v>44127</v>
      </c>
      <c r="B76" s="11" t="s">
        <v>19</v>
      </c>
      <c r="C76" s="10" t="s">
        <v>20</v>
      </c>
      <c r="D76" s="10" t="s">
        <v>21</v>
      </c>
      <c r="E76" s="10" t="s">
        <v>22</v>
      </c>
      <c r="F76" s="10" t="s">
        <v>23</v>
      </c>
      <c r="G76" s="12">
        <v>8000</v>
      </c>
      <c r="H76" s="13">
        <v>5</v>
      </c>
      <c r="I76" s="12">
        <v>40000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9" t="s">
        <v>38</v>
      </c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</row>
    <row r="77" spans="1:37" x14ac:dyDescent="0.3">
      <c r="A77" s="28">
        <v>44135</v>
      </c>
      <c r="B77" s="11" t="s">
        <v>19</v>
      </c>
      <c r="C77" s="10" t="s">
        <v>20</v>
      </c>
      <c r="D77" s="10" t="s">
        <v>21</v>
      </c>
      <c r="E77" s="10" t="s">
        <v>10</v>
      </c>
      <c r="F77" s="10" t="s">
        <v>11</v>
      </c>
      <c r="G77" s="12">
        <v>7000</v>
      </c>
      <c r="H77" s="13">
        <v>1</v>
      </c>
      <c r="I77" s="12">
        <v>7000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 t="s">
        <v>13</v>
      </c>
      <c r="Z77" s="21">
        <v>59</v>
      </c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</row>
    <row r="78" spans="1:37" x14ac:dyDescent="0.3">
      <c r="A78" s="28">
        <v>44139</v>
      </c>
      <c r="B78" s="11" t="s">
        <v>19</v>
      </c>
      <c r="C78" s="10" t="s">
        <v>20</v>
      </c>
      <c r="D78" s="10" t="s">
        <v>21</v>
      </c>
      <c r="E78" s="10" t="s">
        <v>22</v>
      </c>
      <c r="F78" s="10" t="s">
        <v>23</v>
      </c>
      <c r="G78" s="12">
        <v>8000</v>
      </c>
      <c r="H78" s="13">
        <v>10</v>
      </c>
      <c r="I78" s="12">
        <v>80000</v>
      </c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 t="s">
        <v>8</v>
      </c>
      <c r="Z78" s="21">
        <v>41</v>
      </c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</row>
    <row r="79" spans="1:37" x14ac:dyDescent="0.3">
      <c r="A79" s="28">
        <v>44147</v>
      </c>
      <c r="B79" s="11" t="s">
        <v>19</v>
      </c>
      <c r="C79" s="10" t="s">
        <v>20</v>
      </c>
      <c r="D79" s="10" t="s">
        <v>21</v>
      </c>
      <c r="E79" s="10" t="s">
        <v>10</v>
      </c>
      <c r="F79" s="10" t="s">
        <v>11</v>
      </c>
      <c r="G79" s="12">
        <v>7000</v>
      </c>
      <c r="H79" s="13">
        <v>5</v>
      </c>
      <c r="I79" s="12">
        <v>35000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 t="s">
        <v>20</v>
      </c>
      <c r="Z79" s="21">
        <v>39</v>
      </c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</row>
    <row r="80" spans="1:37" x14ac:dyDescent="0.3">
      <c r="A80" s="28">
        <v>44147</v>
      </c>
      <c r="B80" s="11" t="s">
        <v>19</v>
      </c>
      <c r="C80" s="10" t="s">
        <v>20</v>
      </c>
      <c r="D80" s="10" t="s">
        <v>21</v>
      </c>
      <c r="E80" s="10" t="s">
        <v>10</v>
      </c>
      <c r="F80" s="10" t="s">
        <v>15</v>
      </c>
      <c r="G80" s="12">
        <v>6000</v>
      </c>
      <c r="H80" s="13">
        <v>8</v>
      </c>
      <c r="I80" s="12">
        <v>48000</v>
      </c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 t="s">
        <v>25</v>
      </c>
      <c r="Z80" s="21">
        <v>27</v>
      </c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</row>
    <row r="81" spans="1:37" x14ac:dyDescent="0.3">
      <c r="A81" s="28">
        <v>44165</v>
      </c>
      <c r="B81" s="11" t="s">
        <v>19</v>
      </c>
      <c r="C81" s="10" t="s">
        <v>20</v>
      </c>
      <c r="D81" s="10" t="s">
        <v>21</v>
      </c>
      <c r="E81" s="10" t="s">
        <v>10</v>
      </c>
      <c r="F81" s="10" t="s">
        <v>15</v>
      </c>
      <c r="G81" s="12">
        <v>6000</v>
      </c>
      <c r="H81" s="13">
        <v>7</v>
      </c>
      <c r="I81" s="12">
        <v>42000</v>
      </c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 t="s">
        <v>17</v>
      </c>
      <c r="Z81" s="21">
        <v>34</v>
      </c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</row>
    <row r="82" spans="1:37" x14ac:dyDescent="0.3">
      <c r="A82" s="28">
        <v>44187</v>
      </c>
      <c r="B82" s="11" t="s">
        <v>19</v>
      </c>
      <c r="C82" s="10" t="s">
        <v>20</v>
      </c>
      <c r="D82" s="10" t="s">
        <v>21</v>
      </c>
      <c r="E82" s="10" t="s">
        <v>27</v>
      </c>
      <c r="F82" s="10" t="s">
        <v>34</v>
      </c>
      <c r="G82" s="12">
        <v>10000</v>
      </c>
      <c r="H82" s="13">
        <v>6</v>
      </c>
      <c r="I82" s="12">
        <v>60000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</row>
    <row r="83" spans="1:37" x14ac:dyDescent="0.3">
      <c r="A83" s="28">
        <v>44191</v>
      </c>
      <c r="B83" s="11" t="s">
        <v>19</v>
      </c>
      <c r="C83" s="10" t="s">
        <v>20</v>
      </c>
      <c r="D83" s="10" t="s">
        <v>21</v>
      </c>
      <c r="E83" s="10" t="s">
        <v>10</v>
      </c>
      <c r="F83" s="10" t="s">
        <v>30</v>
      </c>
      <c r="G83" s="12">
        <v>3000</v>
      </c>
      <c r="H83" s="13">
        <v>1</v>
      </c>
      <c r="I83" s="12">
        <v>3000</v>
      </c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9" t="s">
        <v>39</v>
      </c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</row>
    <row r="84" spans="1:37" x14ac:dyDescent="0.3">
      <c r="A84" s="28">
        <v>44205</v>
      </c>
      <c r="B84" s="11" t="s">
        <v>19</v>
      </c>
      <c r="C84" s="10" t="s">
        <v>20</v>
      </c>
      <c r="D84" s="10" t="s">
        <v>21</v>
      </c>
      <c r="E84" s="10" t="s">
        <v>22</v>
      </c>
      <c r="F84" s="10" t="s">
        <v>23</v>
      </c>
      <c r="G84" s="12">
        <v>8000</v>
      </c>
      <c r="H84" s="13">
        <v>7</v>
      </c>
      <c r="I84" s="12">
        <v>56000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 t="s">
        <v>17</v>
      </c>
      <c r="Z84" s="21">
        <v>4</v>
      </c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</row>
    <row r="85" spans="1:37" x14ac:dyDescent="0.3">
      <c r="A85" s="28">
        <v>44207</v>
      </c>
      <c r="B85" s="11" t="s">
        <v>19</v>
      </c>
      <c r="C85" s="10" t="s">
        <v>20</v>
      </c>
      <c r="D85" s="10" t="s">
        <v>21</v>
      </c>
      <c r="E85" s="10" t="s">
        <v>22</v>
      </c>
      <c r="F85" s="10" t="s">
        <v>23</v>
      </c>
      <c r="G85" s="12">
        <v>8000</v>
      </c>
      <c r="H85" s="13">
        <v>5</v>
      </c>
      <c r="I85" s="12">
        <v>40000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 t="s">
        <v>20</v>
      </c>
      <c r="Z85" s="21">
        <v>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</row>
    <row r="86" spans="1:37" x14ac:dyDescent="0.3">
      <c r="A86" s="28">
        <v>44207</v>
      </c>
      <c r="B86" s="11" t="s">
        <v>19</v>
      </c>
      <c r="C86" s="10" t="s">
        <v>20</v>
      </c>
      <c r="D86" s="10" t="s">
        <v>21</v>
      </c>
      <c r="E86" s="10" t="s">
        <v>10</v>
      </c>
      <c r="F86" s="10" t="s">
        <v>30</v>
      </c>
      <c r="G86" s="12">
        <v>3000</v>
      </c>
      <c r="H86" s="13">
        <v>9</v>
      </c>
      <c r="I86" s="12">
        <v>27000</v>
      </c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 t="s">
        <v>8</v>
      </c>
      <c r="Z86" s="21">
        <v>4</v>
      </c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</row>
    <row r="87" spans="1:37" x14ac:dyDescent="0.3">
      <c r="A87" s="28">
        <v>44222</v>
      </c>
      <c r="B87" s="11" t="s">
        <v>19</v>
      </c>
      <c r="C87" s="10" t="s">
        <v>20</v>
      </c>
      <c r="D87" s="10" t="s">
        <v>21</v>
      </c>
      <c r="E87" s="10" t="s">
        <v>10</v>
      </c>
      <c r="F87" s="10" t="s">
        <v>11</v>
      </c>
      <c r="G87" s="12">
        <v>7000</v>
      </c>
      <c r="H87" s="13">
        <v>5</v>
      </c>
      <c r="I87" s="12">
        <v>35000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 t="s">
        <v>13</v>
      </c>
      <c r="Z87" s="21">
        <v>2</v>
      </c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</row>
    <row r="88" spans="1:37" x14ac:dyDescent="0.3">
      <c r="A88" s="28">
        <v>43840</v>
      </c>
      <c r="B88" s="11" t="s">
        <v>24</v>
      </c>
      <c r="C88" s="10" t="s">
        <v>25</v>
      </c>
      <c r="D88" s="10" t="s">
        <v>26</v>
      </c>
      <c r="E88" s="10" t="s">
        <v>27</v>
      </c>
      <c r="F88" s="10" t="s">
        <v>28</v>
      </c>
      <c r="G88" s="12">
        <v>18000</v>
      </c>
      <c r="H88" s="13">
        <v>7</v>
      </c>
      <c r="I88" s="12">
        <v>126000</v>
      </c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 t="s">
        <v>25</v>
      </c>
      <c r="Z88" s="21">
        <v>3</v>
      </c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</row>
    <row r="89" spans="1:37" x14ac:dyDescent="0.3">
      <c r="A89" s="28">
        <v>43841</v>
      </c>
      <c r="B89" s="11" t="s">
        <v>24</v>
      </c>
      <c r="C89" s="10" t="s">
        <v>25</v>
      </c>
      <c r="D89" s="10" t="s">
        <v>26</v>
      </c>
      <c r="E89" s="10" t="s">
        <v>10</v>
      </c>
      <c r="F89" s="10" t="s">
        <v>11</v>
      </c>
      <c r="G89" s="12">
        <v>7000</v>
      </c>
      <c r="H89" s="13">
        <v>1</v>
      </c>
      <c r="I89" s="12">
        <v>7000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</row>
    <row r="90" spans="1:37" x14ac:dyDescent="0.3">
      <c r="A90" s="28">
        <v>43852</v>
      </c>
      <c r="B90" s="11" t="s">
        <v>24</v>
      </c>
      <c r="C90" s="10" t="s">
        <v>25</v>
      </c>
      <c r="D90" s="10" t="s">
        <v>26</v>
      </c>
      <c r="E90" s="10" t="s">
        <v>22</v>
      </c>
      <c r="F90" s="10" t="s">
        <v>31</v>
      </c>
      <c r="G90" s="12">
        <v>4000</v>
      </c>
      <c r="H90" s="13">
        <v>1</v>
      </c>
      <c r="I90" s="12">
        <v>4000</v>
      </c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9" t="s">
        <v>40</v>
      </c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</row>
    <row r="91" spans="1:37" x14ac:dyDescent="0.3">
      <c r="A91" s="28">
        <v>43864</v>
      </c>
      <c r="B91" s="11" t="s">
        <v>24</v>
      </c>
      <c r="C91" s="10" t="s">
        <v>25</v>
      </c>
      <c r="D91" s="10" t="s">
        <v>26</v>
      </c>
      <c r="E91" s="10" t="s">
        <v>27</v>
      </c>
      <c r="F91" s="10" t="s">
        <v>28</v>
      </c>
      <c r="G91" s="12">
        <v>18000</v>
      </c>
      <c r="H91" s="13">
        <v>8</v>
      </c>
      <c r="I91" s="12">
        <v>144000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 t="s">
        <v>25</v>
      </c>
      <c r="Z91" s="21">
        <v>49926</v>
      </c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</row>
    <row r="92" spans="1:37" x14ac:dyDescent="0.3">
      <c r="A92" s="28">
        <v>43868</v>
      </c>
      <c r="B92" s="11" t="s">
        <v>24</v>
      </c>
      <c r="C92" s="10" t="s">
        <v>25</v>
      </c>
      <c r="D92" s="10" t="s">
        <v>26</v>
      </c>
      <c r="E92" s="10" t="s">
        <v>10</v>
      </c>
      <c r="F92" s="10" t="s">
        <v>30</v>
      </c>
      <c r="G92" s="12">
        <v>3000</v>
      </c>
      <c r="H92" s="13">
        <v>9</v>
      </c>
      <c r="I92" s="12">
        <v>27000</v>
      </c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 t="s">
        <v>20</v>
      </c>
      <c r="Z92" s="21">
        <v>43256</v>
      </c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</row>
    <row r="93" spans="1:37" x14ac:dyDescent="0.3">
      <c r="A93" s="28">
        <v>43871</v>
      </c>
      <c r="B93" s="11" t="s">
        <v>24</v>
      </c>
      <c r="C93" s="10" t="s">
        <v>25</v>
      </c>
      <c r="D93" s="10" t="s">
        <v>26</v>
      </c>
      <c r="E93" s="10" t="s">
        <v>10</v>
      </c>
      <c r="F93" s="10" t="s">
        <v>11</v>
      </c>
      <c r="G93" s="12">
        <v>7000</v>
      </c>
      <c r="H93" s="13">
        <v>3</v>
      </c>
      <c r="I93" s="12">
        <v>21000</v>
      </c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 t="s">
        <v>17</v>
      </c>
      <c r="Z93" s="21">
        <v>42324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</row>
    <row r="94" spans="1:37" x14ac:dyDescent="0.3">
      <c r="A94" s="28">
        <v>43874</v>
      </c>
      <c r="B94" s="11" t="s">
        <v>24</v>
      </c>
      <c r="C94" s="10" t="s">
        <v>25</v>
      </c>
      <c r="D94" s="10" t="s">
        <v>26</v>
      </c>
      <c r="E94" s="10" t="s">
        <v>22</v>
      </c>
      <c r="F94" s="10" t="s">
        <v>23</v>
      </c>
      <c r="G94" s="12">
        <v>8000</v>
      </c>
      <c r="H94" s="13">
        <v>2</v>
      </c>
      <c r="I94" s="12">
        <v>16000</v>
      </c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 t="s">
        <v>8</v>
      </c>
      <c r="Z94" s="21">
        <v>43902</v>
      </c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</row>
    <row r="95" spans="1:37" x14ac:dyDescent="0.3">
      <c r="A95" s="28">
        <v>43883</v>
      </c>
      <c r="B95" s="11" t="s">
        <v>24</v>
      </c>
      <c r="C95" s="10" t="s">
        <v>25</v>
      </c>
      <c r="D95" s="10" t="s">
        <v>26</v>
      </c>
      <c r="E95" s="10" t="s">
        <v>10</v>
      </c>
      <c r="F95" s="10" t="s">
        <v>11</v>
      </c>
      <c r="G95" s="12">
        <v>7000</v>
      </c>
      <c r="H95" s="13">
        <v>5</v>
      </c>
      <c r="I95" s="12">
        <v>35000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 t="s">
        <v>13</v>
      </c>
      <c r="Z95" s="21">
        <v>41847</v>
      </c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</row>
    <row r="96" spans="1:37" x14ac:dyDescent="0.3">
      <c r="A96" s="28">
        <v>43902</v>
      </c>
      <c r="B96" s="11" t="s">
        <v>24</v>
      </c>
      <c r="C96" s="10" t="s">
        <v>25</v>
      </c>
      <c r="D96" s="10" t="s">
        <v>26</v>
      </c>
      <c r="E96" s="10" t="s">
        <v>27</v>
      </c>
      <c r="F96" s="10" t="s">
        <v>34</v>
      </c>
      <c r="G96" s="12">
        <v>10000</v>
      </c>
      <c r="H96" s="13">
        <v>9</v>
      </c>
      <c r="I96" s="12">
        <v>90000</v>
      </c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</row>
    <row r="97" spans="1:37" x14ac:dyDescent="0.3">
      <c r="A97" s="28">
        <v>43925</v>
      </c>
      <c r="B97" s="11" t="s">
        <v>24</v>
      </c>
      <c r="C97" s="10" t="s">
        <v>25</v>
      </c>
      <c r="D97" s="10" t="s">
        <v>26</v>
      </c>
      <c r="E97" s="10" t="s">
        <v>22</v>
      </c>
      <c r="F97" s="10" t="s">
        <v>23</v>
      </c>
      <c r="G97" s="12">
        <v>8000</v>
      </c>
      <c r="H97" s="13">
        <v>8</v>
      </c>
      <c r="I97" s="12">
        <v>64000</v>
      </c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9" t="s">
        <v>41</v>
      </c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</row>
    <row r="98" spans="1:37" x14ac:dyDescent="0.3">
      <c r="A98" s="28">
        <v>43956</v>
      </c>
      <c r="B98" s="11" t="s">
        <v>24</v>
      </c>
      <c r="C98" s="10" t="s">
        <v>25</v>
      </c>
      <c r="D98" s="10" t="s">
        <v>26</v>
      </c>
      <c r="E98" s="10" t="s">
        <v>22</v>
      </c>
      <c r="F98" s="10" t="s">
        <v>31</v>
      </c>
      <c r="G98" s="12">
        <v>4000</v>
      </c>
      <c r="H98" s="13">
        <v>10</v>
      </c>
      <c r="I98" s="12">
        <v>40000</v>
      </c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20">
        <v>43952</v>
      </c>
      <c r="Z98" s="20">
        <v>43983</v>
      </c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</row>
    <row r="99" spans="1:37" x14ac:dyDescent="0.3">
      <c r="A99" s="28">
        <v>43975</v>
      </c>
      <c r="B99" s="11" t="s">
        <v>24</v>
      </c>
      <c r="C99" s="10" t="s">
        <v>25</v>
      </c>
      <c r="D99" s="10" t="s">
        <v>26</v>
      </c>
      <c r="E99" s="10" t="s">
        <v>10</v>
      </c>
      <c r="F99" s="10" t="s">
        <v>30</v>
      </c>
      <c r="G99" s="12">
        <v>3000</v>
      </c>
      <c r="H99" s="13">
        <v>6</v>
      </c>
      <c r="I99" s="12">
        <v>18000</v>
      </c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</row>
    <row r="100" spans="1:37" x14ac:dyDescent="0.3">
      <c r="A100" s="28">
        <v>43985</v>
      </c>
      <c r="B100" s="11" t="s">
        <v>24</v>
      </c>
      <c r="C100" s="10" t="s">
        <v>25</v>
      </c>
      <c r="D100" s="10" t="s">
        <v>26</v>
      </c>
      <c r="E100" s="10" t="s">
        <v>27</v>
      </c>
      <c r="F100" s="10" t="s">
        <v>34</v>
      </c>
      <c r="G100" s="12">
        <v>10000</v>
      </c>
      <c r="H100" s="13">
        <v>6</v>
      </c>
      <c r="I100" s="12">
        <v>60000</v>
      </c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 t="s">
        <v>8</v>
      </c>
      <c r="Z100" s="21">
        <v>66667</v>
      </c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</row>
    <row r="101" spans="1:37" x14ac:dyDescent="0.3">
      <c r="A101" s="28">
        <v>43998</v>
      </c>
      <c r="B101" s="11" t="s">
        <v>24</v>
      </c>
      <c r="C101" s="10" t="s">
        <v>25</v>
      </c>
      <c r="D101" s="10" t="s">
        <v>26</v>
      </c>
      <c r="E101" s="10" t="s">
        <v>10</v>
      </c>
      <c r="F101" s="10" t="s">
        <v>11</v>
      </c>
      <c r="G101" s="12">
        <v>7000</v>
      </c>
      <c r="H101" s="13">
        <v>6</v>
      </c>
      <c r="I101" s="12">
        <v>42000</v>
      </c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 t="s">
        <v>13</v>
      </c>
      <c r="Z101" s="21">
        <v>40000</v>
      </c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</row>
    <row r="102" spans="1:37" x14ac:dyDescent="0.3">
      <c r="A102" s="28">
        <v>44022</v>
      </c>
      <c r="B102" s="11" t="s">
        <v>24</v>
      </c>
      <c r="C102" s="10" t="s">
        <v>25</v>
      </c>
      <c r="D102" s="10" t="s">
        <v>26</v>
      </c>
      <c r="E102" s="10" t="s">
        <v>27</v>
      </c>
      <c r="F102" s="10" t="s">
        <v>28</v>
      </c>
      <c r="G102" s="12">
        <v>18000</v>
      </c>
      <c r="H102" s="13">
        <v>7</v>
      </c>
      <c r="I102" s="12">
        <v>126000</v>
      </c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 t="s">
        <v>25</v>
      </c>
      <c r="Z102" s="21">
        <v>29000</v>
      </c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</row>
    <row r="103" spans="1:37" x14ac:dyDescent="0.3">
      <c r="A103" s="28">
        <v>44026</v>
      </c>
      <c r="B103" s="11" t="s">
        <v>24</v>
      </c>
      <c r="C103" s="10" t="s">
        <v>25</v>
      </c>
      <c r="D103" s="10" t="s">
        <v>26</v>
      </c>
      <c r="E103" s="10" t="s">
        <v>27</v>
      </c>
      <c r="F103" s="10" t="s">
        <v>34</v>
      </c>
      <c r="G103" s="12">
        <v>10000</v>
      </c>
      <c r="H103" s="13">
        <v>9</v>
      </c>
      <c r="I103" s="12">
        <v>90000</v>
      </c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 t="s">
        <v>17</v>
      </c>
      <c r="Z103" s="21">
        <v>53500</v>
      </c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</row>
    <row r="104" spans="1:37" x14ac:dyDescent="0.3">
      <c r="A104" s="28">
        <v>44042</v>
      </c>
      <c r="B104" s="11" t="s">
        <v>24</v>
      </c>
      <c r="C104" s="10" t="s">
        <v>25</v>
      </c>
      <c r="D104" s="10" t="s">
        <v>26</v>
      </c>
      <c r="E104" s="10" t="s">
        <v>10</v>
      </c>
      <c r="F104" s="10" t="s">
        <v>30</v>
      </c>
      <c r="G104" s="12">
        <v>3000</v>
      </c>
      <c r="H104" s="13">
        <v>10</v>
      </c>
      <c r="I104" s="12">
        <v>30000</v>
      </c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 t="s">
        <v>20</v>
      </c>
      <c r="Z104" s="21">
        <v>30000</v>
      </c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</row>
    <row r="105" spans="1:37" x14ac:dyDescent="0.3">
      <c r="A105" s="28">
        <v>44088</v>
      </c>
      <c r="B105" s="11" t="s">
        <v>24</v>
      </c>
      <c r="C105" s="10" t="s">
        <v>25</v>
      </c>
      <c r="D105" s="10" t="s">
        <v>26</v>
      </c>
      <c r="E105" s="10" t="s">
        <v>10</v>
      </c>
      <c r="F105" s="10" t="s">
        <v>11</v>
      </c>
      <c r="G105" s="12">
        <v>7000</v>
      </c>
      <c r="H105" s="13">
        <v>4</v>
      </c>
      <c r="I105" s="12">
        <v>28000</v>
      </c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</row>
    <row r="106" spans="1:37" x14ac:dyDescent="0.3">
      <c r="A106" s="28">
        <v>44092</v>
      </c>
      <c r="B106" s="11" t="s">
        <v>24</v>
      </c>
      <c r="C106" s="10" t="s">
        <v>25</v>
      </c>
      <c r="D106" s="10" t="s">
        <v>26</v>
      </c>
      <c r="E106" s="10" t="s">
        <v>22</v>
      </c>
      <c r="F106" s="10" t="s">
        <v>31</v>
      </c>
      <c r="G106" s="12">
        <v>4000</v>
      </c>
      <c r="H106" s="13">
        <v>7</v>
      </c>
      <c r="I106" s="12">
        <v>28000</v>
      </c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</row>
    <row r="107" spans="1:37" x14ac:dyDescent="0.3">
      <c r="A107" s="28">
        <v>44119</v>
      </c>
      <c r="B107" s="11" t="s">
        <v>24</v>
      </c>
      <c r="C107" s="10" t="s">
        <v>25</v>
      </c>
      <c r="D107" s="10" t="s">
        <v>26</v>
      </c>
      <c r="E107" s="10" t="s">
        <v>10</v>
      </c>
      <c r="F107" s="10" t="s">
        <v>15</v>
      </c>
      <c r="G107" s="12">
        <v>6000</v>
      </c>
      <c r="H107" s="13">
        <v>4</v>
      </c>
      <c r="I107" s="12">
        <v>24000</v>
      </c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9" t="s">
        <v>42</v>
      </c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</row>
    <row r="108" spans="1:37" x14ac:dyDescent="0.3">
      <c r="A108" s="28">
        <v>44127</v>
      </c>
      <c r="B108" s="11" t="s">
        <v>24</v>
      </c>
      <c r="C108" s="10" t="s">
        <v>25</v>
      </c>
      <c r="D108" s="10" t="s">
        <v>26</v>
      </c>
      <c r="E108" s="10" t="s">
        <v>22</v>
      </c>
      <c r="F108" s="10" t="s">
        <v>23</v>
      </c>
      <c r="G108" s="12">
        <v>8000</v>
      </c>
      <c r="H108" s="13">
        <v>10</v>
      </c>
      <c r="I108" s="12">
        <v>80000</v>
      </c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 t="s">
        <v>76</v>
      </c>
      <c r="Z108" s="8" t="s">
        <v>9</v>
      </c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</row>
    <row r="109" spans="1:37" x14ac:dyDescent="0.3">
      <c r="A109" s="28">
        <v>44134</v>
      </c>
      <c r="B109" s="11" t="s">
        <v>24</v>
      </c>
      <c r="C109" s="10" t="s">
        <v>25</v>
      </c>
      <c r="D109" s="10" t="s">
        <v>26</v>
      </c>
      <c r="E109" s="10" t="s">
        <v>10</v>
      </c>
      <c r="F109" s="10" t="s">
        <v>30</v>
      </c>
      <c r="G109" s="12">
        <v>3000</v>
      </c>
      <c r="H109" s="13">
        <v>3</v>
      </c>
      <c r="I109" s="12">
        <v>9000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 t="s">
        <v>13</v>
      </c>
      <c r="Z109" s="8" t="s">
        <v>14</v>
      </c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</row>
    <row r="110" spans="1:37" x14ac:dyDescent="0.3">
      <c r="A110" s="28">
        <v>44138</v>
      </c>
      <c r="B110" s="11" t="s">
        <v>24</v>
      </c>
      <c r="C110" s="10" t="s">
        <v>25</v>
      </c>
      <c r="D110" s="10" t="s">
        <v>26</v>
      </c>
      <c r="E110" s="10" t="s">
        <v>10</v>
      </c>
      <c r="F110" s="10" t="s">
        <v>11</v>
      </c>
      <c r="G110" s="12">
        <v>7000</v>
      </c>
      <c r="H110" s="13">
        <v>9</v>
      </c>
      <c r="I110" s="12">
        <v>63000</v>
      </c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 t="s">
        <v>17</v>
      </c>
      <c r="Z110" s="8" t="s">
        <v>18</v>
      </c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</row>
    <row r="111" spans="1:37" x14ac:dyDescent="0.3">
      <c r="A111" s="28">
        <v>44151</v>
      </c>
      <c r="B111" s="11" t="s">
        <v>24</v>
      </c>
      <c r="C111" s="10" t="s">
        <v>25</v>
      </c>
      <c r="D111" s="10" t="s">
        <v>26</v>
      </c>
      <c r="E111" s="10" t="s">
        <v>22</v>
      </c>
      <c r="F111" s="10" t="s">
        <v>23</v>
      </c>
      <c r="G111" s="12">
        <v>8000</v>
      </c>
      <c r="H111" s="13">
        <v>8</v>
      </c>
      <c r="I111" s="12">
        <v>64000</v>
      </c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 t="s">
        <v>20</v>
      </c>
      <c r="Z111" s="8" t="s">
        <v>21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</row>
    <row r="112" spans="1:37" x14ac:dyDescent="0.3">
      <c r="A112" s="28">
        <v>44154</v>
      </c>
      <c r="B112" s="11" t="s">
        <v>24</v>
      </c>
      <c r="C112" s="10" t="s">
        <v>25</v>
      </c>
      <c r="D112" s="10" t="s">
        <v>26</v>
      </c>
      <c r="E112" s="10" t="s">
        <v>10</v>
      </c>
      <c r="F112" s="10" t="s">
        <v>11</v>
      </c>
      <c r="G112" s="12">
        <v>7000</v>
      </c>
      <c r="H112" s="13">
        <v>7</v>
      </c>
      <c r="I112" s="12">
        <v>49000</v>
      </c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 t="s">
        <v>25</v>
      </c>
      <c r="Z112" s="8" t="s">
        <v>26</v>
      </c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</row>
    <row r="113" spans="1:37" x14ac:dyDescent="0.3">
      <c r="A113" s="28">
        <v>44159</v>
      </c>
      <c r="B113" s="11" t="s">
        <v>24</v>
      </c>
      <c r="C113" s="10" t="s">
        <v>25</v>
      </c>
      <c r="D113" s="10" t="s">
        <v>26</v>
      </c>
      <c r="E113" s="10" t="s">
        <v>10</v>
      </c>
      <c r="F113" s="10" t="s">
        <v>15</v>
      </c>
      <c r="G113" s="12">
        <v>6000</v>
      </c>
      <c r="H113" s="13">
        <v>9</v>
      </c>
      <c r="I113" s="12">
        <v>54000</v>
      </c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</row>
    <row r="114" spans="1:37" x14ac:dyDescent="0.3">
      <c r="A114" s="28">
        <v>44195</v>
      </c>
      <c r="B114" s="11" t="s">
        <v>24</v>
      </c>
      <c r="C114" s="10" t="s">
        <v>25</v>
      </c>
      <c r="D114" s="10" t="s">
        <v>26</v>
      </c>
      <c r="E114" s="10" t="s">
        <v>10</v>
      </c>
      <c r="F114" s="10" t="s">
        <v>30</v>
      </c>
      <c r="G114" s="12">
        <v>3000</v>
      </c>
      <c r="H114" s="13">
        <v>3</v>
      </c>
      <c r="I114" s="12">
        <v>9000</v>
      </c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</row>
    <row r="115" spans="1:37" x14ac:dyDescent="0.3">
      <c r="A115" s="28">
        <v>44206</v>
      </c>
      <c r="B115" s="11" t="s">
        <v>24</v>
      </c>
      <c r="C115" s="10" t="s">
        <v>25</v>
      </c>
      <c r="D115" s="10" t="s">
        <v>26</v>
      </c>
      <c r="E115" s="10" t="s">
        <v>27</v>
      </c>
      <c r="F115" s="10" t="s">
        <v>28</v>
      </c>
      <c r="G115" s="12">
        <v>18000</v>
      </c>
      <c r="H115" s="13">
        <v>7</v>
      </c>
      <c r="I115" s="12">
        <v>126000</v>
      </c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9" t="s">
        <v>43</v>
      </c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</row>
    <row r="116" spans="1:37" x14ac:dyDescent="0.3">
      <c r="A116" s="28">
        <v>44207</v>
      </c>
      <c r="B116" s="11" t="s">
        <v>24</v>
      </c>
      <c r="C116" s="10" t="s">
        <v>25</v>
      </c>
      <c r="D116" s="10" t="s">
        <v>26</v>
      </c>
      <c r="E116" s="10" t="s">
        <v>10</v>
      </c>
      <c r="F116" s="10" t="s">
        <v>11</v>
      </c>
      <c r="G116" s="12">
        <v>7000</v>
      </c>
      <c r="H116" s="13">
        <v>1</v>
      </c>
      <c r="I116" s="12">
        <v>7000</v>
      </c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23">
        <v>43997</v>
      </c>
      <c r="Z116" s="8" t="s">
        <v>7</v>
      </c>
      <c r="AA116" s="8" t="s">
        <v>8</v>
      </c>
      <c r="AB116" s="8"/>
      <c r="AC116" s="8"/>
      <c r="AD116" s="8"/>
      <c r="AE116" s="8"/>
      <c r="AF116" s="8"/>
      <c r="AG116" s="8"/>
      <c r="AH116" s="8"/>
      <c r="AI116" s="8"/>
      <c r="AJ116" s="8"/>
      <c r="AK116" s="8"/>
    </row>
    <row r="117" spans="1:37" x14ac:dyDescent="0.3">
      <c r="A117" s="28">
        <v>44218</v>
      </c>
      <c r="B117" s="11" t="s">
        <v>24</v>
      </c>
      <c r="C117" s="10" t="s">
        <v>25</v>
      </c>
      <c r="D117" s="10" t="s">
        <v>26</v>
      </c>
      <c r="E117" s="10" t="s">
        <v>22</v>
      </c>
      <c r="F117" s="10" t="s">
        <v>31</v>
      </c>
      <c r="G117" s="12">
        <v>4000</v>
      </c>
      <c r="H117" s="13">
        <v>1</v>
      </c>
      <c r="I117" s="12">
        <v>4000</v>
      </c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23">
        <v>43997</v>
      </c>
      <c r="Z117" s="8" t="s">
        <v>16</v>
      </c>
      <c r="AA117" s="8" t="s">
        <v>17</v>
      </c>
      <c r="AB117" s="8"/>
      <c r="AC117" s="8"/>
      <c r="AD117" s="8"/>
      <c r="AE117" s="8"/>
      <c r="AF117" s="8"/>
      <c r="AG117" s="8"/>
      <c r="AH117" s="8"/>
      <c r="AI117" s="8"/>
      <c r="AJ117" s="8"/>
      <c r="AK117" s="8"/>
    </row>
    <row r="118" spans="1:37" x14ac:dyDescent="0.3">
      <c r="A118" s="28">
        <v>43837</v>
      </c>
      <c r="B118" s="11" t="s">
        <v>16</v>
      </c>
      <c r="C118" s="10" t="s">
        <v>17</v>
      </c>
      <c r="D118" s="10" t="s">
        <v>18</v>
      </c>
      <c r="E118" s="10" t="s">
        <v>10</v>
      </c>
      <c r="F118" s="10" t="s">
        <v>11</v>
      </c>
      <c r="G118" s="12">
        <v>7000</v>
      </c>
      <c r="H118" s="13">
        <v>2</v>
      </c>
      <c r="I118" s="12">
        <v>14000</v>
      </c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</row>
    <row r="119" spans="1:37" x14ac:dyDescent="0.3">
      <c r="A119" s="28">
        <v>43846</v>
      </c>
      <c r="B119" s="11" t="s">
        <v>16</v>
      </c>
      <c r="C119" s="10" t="s">
        <v>17</v>
      </c>
      <c r="D119" s="10" t="s">
        <v>18</v>
      </c>
      <c r="E119" s="10" t="s">
        <v>10</v>
      </c>
      <c r="F119" s="10" t="s">
        <v>30</v>
      </c>
      <c r="G119" s="12">
        <v>3000</v>
      </c>
      <c r="H119" s="13">
        <v>5</v>
      </c>
      <c r="I119" s="12">
        <v>15000</v>
      </c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</row>
    <row r="120" spans="1:37" ht="39" x14ac:dyDescent="0.3">
      <c r="A120" s="28">
        <v>43851</v>
      </c>
      <c r="B120" s="11" t="s">
        <v>16</v>
      </c>
      <c r="C120" s="10" t="s">
        <v>17</v>
      </c>
      <c r="D120" s="10" t="s">
        <v>18</v>
      </c>
      <c r="E120" s="10" t="s">
        <v>27</v>
      </c>
      <c r="F120" s="10" t="s">
        <v>28</v>
      </c>
      <c r="G120" s="12">
        <v>18000</v>
      </c>
      <c r="H120" s="13">
        <v>3</v>
      </c>
      <c r="I120" s="12">
        <v>54000</v>
      </c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 t="s">
        <v>44</v>
      </c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</row>
    <row r="121" spans="1:37" x14ac:dyDescent="0.3">
      <c r="A121" s="28">
        <v>43855</v>
      </c>
      <c r="B121" s="11" t="s">
        <v>16</v>
      </c>
      <c r="C121" s="10" t="s">
        <v>17</v>
      </c>
      <c r="D121" s="10" t="s">
        <v>18</v>
      </c>
      <c r="E121" s="10" t="s">
        <v>22</v>
      </c>
      <c r="F121" s="10" t="s">
        <v>31</v>
      </c>
      <c r="G121" s="12">
        <v>4000</v>
      </c>
      <c r="H121" s="13">
        <v>5</v>
      </c>
      <c r="I121" s="12">
        <v>20000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24">
        <v>70000</v>
      </c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</row>
    <row r="122" spans="1:37" x14ac:dyDescent="0.3">
      <c r="A122" s="28">
        <v>43864</v>
      </c>
      <c r="B122" s="11" t="s">
        <v>16</v>
      </c>
      <c r="C122" s="10" t="s">
        <v>17</v>
      </c>
      <c r="D122" s="10" t="s">
        <v>18</v>
      </c>
      <c r="E122" s="10" t="s">
        <v>22</v>
      </c>
      <c r="F122" s="10" t="s">
        <v>31</v>
      </c>
      <c r="G122" s="12">
        <v>4000</v>
      </c>
      <c r="H122" s="13">
        <v>5</v>
      </c>
      <c r="I122" s="12">
        <v>20000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</row>
    <row r="123" spans="1:37" x14ac:dyDescent="0.3">
      <c r="A123" s="28">
        <v>43886</v>
      </c>
      <c r="B123" s="11" t="s">
        <v>16</v>
      </c>
      <c r="C123" s="10" t="s">
        <v>17</v>
      </c>
      <c r="D123" s="10" t="s">
        <v>18</v>
      </c>
      <c r="E123" s="10" t="s">
        <v>22</v>
      </c>
      <c r="F123" s="10" t="s">
        <v>31</v>
      </c>
      <c r="G123" s="12">
        <v>4000</v>
      </c>
      <c r="H123" s="13">
        <v>1</v>
      </c>
      <c r="I123" s="12">
        <v>4000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</row>
    <row r="124" spans="1:37" x14ac:dyDescent="0.3">
      <c r="A124" s="28">
        <v>43892</v>
      </c>
      <c r="B124" s="11" t="s">
        <v>16</v>
      </c>
      <c r="C124" s="10" t="s">
        <v>17</v>
      </c>
      <c r="D124" s="10" t="s">
        <v>18</v>
      </c>
      <c r="E124" s="10" t="s">
        <v>10</v>
      </c>
      <c r="F124" s="10" t="s">
        <v>30</v>
      </c>
      <c r="G124" s="12">
        <v>3000</v>
      </c>
      <c r="H124" s="13">
        <v>3</v>
      </c>
      <c r="I124" s="12">
        <v>9000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9" t="s">
        <v>45</v>
      </c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</row>
    <row r="125" spans="1:37" x14ac:dyDescent="0.3">
      <c r="A125" s="28">
        <v>43894</v>
      </c>
      <c r="B125" s="11" t="s">
        <v>16</v>
      </c>
      <c r="C125" s="10" t="s">
        <v>17</v>
      </c>
      <c r="D125" s="10" t="s">
        <v>18</v>
      </c>
      <c r="E125" s="10" t="s">
        <v>10</v>
      </c>
      <c r="F125" s="10" t="s">
        <v>30</v>
      </c>
      <c r="G125" s="12">
        <v>3000</v>
      </c>
      <c r="H125" s="13">
        <v>7</v>
      </c>
      <c r="I125" s="12">
        <v>21000</v>
      </c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</row>
    <row r="126" spans="1:37" x14ac:dyDescent="0.3">
      <c r="A126" s="28">
        <v>43904</v>
      </c>
      <c r="B126" s="11" t="s">
        <v>16</v>
      </c>
      <c r="C126" s="10" t="s">
        <v>17</v>
      </c>
      <c r="D126" s="10" t="s">
        <v>18</v>
      </c>
      <c r="E126" s="10" t="s">
        <v>27</v>
      </c>
      <c r="F126" s="10" t="s">
        <v>28</v>
      </c>
      <c r="G126" s="12">
        <v>18000</v>
      </c>
      <c r="H126" s="13">
        <v>1</v>
      </c>
      <c r="I126" s="12">
        <v>18000</v>
      </c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 t="s">
        <v>8</v>
      </c>
      <c r="Z126" s="8" t="s">
        <v>9</v>
      </c>
      <c r="AA126" s="8"/>
      <c r="AB126" s="21">
        <v>1</v>
      </c>
      <c r="AC126" s="8"/>
      <c r="AD126" s="8"/>
      <c r="AE126" s="8"/>
      <c r="AF126" s="8"/>
      <c r="AG126" s="8"/>
      <c r="AH126" s="8"/>
      <c r="AI126" s="8"/>
      <c r="AJ126" s="8"/>
      <c r="AK126" s="8"/>
    </row>
    <row r="127" spans="1:37" x14ac:dyDescent="0.3">
      <c r="A127" s="28">
        <v>43916</v>
      </c>
      <c r="B127" s="11" t="s">
        <v>16</v>
      </c>
      <c r="C127" s="10" t="s">
        <v>17</v>
      </c>
      <c r="D127" s="10" t="s">
        <v>18</v>
      </c>
      <c r="E127" s="10" t="s">
        <v>22</v>
      </c>
      <c r="F127" s="10" t="s">
        <v>31</v>
      </c>
      <c r="G127" s="12">
        <v>4000</v>
      </c>
      <c r="H127" s="13">
        <v>8</v>
      </c>
      <c r="I127" s="12">
        <v>32000</v>
      </c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 t="s">
        <v>13</v>
      </c>
      <c r="Z127" s="8" t="s">
        <v>14</v>
      </c>
      <c r="AA127" s="8"/>
      <c r="AB127" s="21">
        <v>2</v>
      </c>
      <c r="AC127" s="8"/>
      <c r="AD127" s="8"/>
      <c r="AE127" s="8"/>
      <c r="AF127" s="8"/>
      <c r="AG127" s="8"/>
      <c r="AH127" s="8"/>
      <c r="AI127" s="8"/>
      <c r="AJ127" s="8"/>
      <c r="AK127" s="8"/>
    </row>
    <row r="128" spans="1:37" x14ac:dyDescent="0.3">
      <c r="A128" s="28">
        <v>43936</v>
      </c>
      <c r="B128" s="11" t="s">
        <v>16</v>
      </c>
      <c r="C128" s="10" t="s">
        <v>17</v>
      </c>
      <c r="D128" s="10" t="s">
        <v>18</v>
      </c>
      <c r="E128" s="10" t="s">
        <v>27</v>
      </c>
      <c r="F128" s="10" t="s">
        <v>34</v>
      </c>
      <c r="G128" s="12">
        <v>10000</v>
      </c>
      <c r="H128" s="13">
        <v>3</v>
      </c>
      <c r="I128" s="12">
        <v>30000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 t="s">
        <v>17</v>
      </c>
      <c r="Z128" s="8" t="s">
        <v>18</v>
      </c>
      <c r="AA128" s="8"/>
      <c r="AB128" s="21">
        <v>4</v>
      </c>
      <c r="AC128" s="8"/>
      <c r="AD128" s="8"/>
      <c r="AE128" s="8"/>
      <c r="AF128" s="8"/>
      <c r="AG128" s="8"/>
      <c r="AH128" s="8"/>
      <c r="AI128" s="8"/>
      <c r="AJ128" s="8"/>
      <c r="AK128" s="8"/>
    </row>
    <row r="129" spans="1:37" x14ac:dyDescent="0.3">
      <c r="A129" s="28">
        <v>43941</v>
      </c>
      <c r="B129" s="11" t="s">
        <v>16</v>
      </c>
      <c r="C129" s="10" t="s">
        <v>17</v>
      </c>
      <c r="D129" s="10" t="s">
        <v>18</v>
      </c>
      <c r="E129" s="10" t="s">
        <v>22</v>
      </c>
      <c r="F129" s="10" t="s">
        <v>23</v>
      </c>
      <c r="G129" s="12">
        <v>8000</v>
      </c>
      <c r="H129" s="13">
        <v>3</v>
      </c>
      <c r="I129" s="12">
        <v>24000</v>
      </c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 t="s">
        <v>20</v>
      </c>
      <c r="Z129" s="8" t="s">
        <v>21</v>
      </c>
      <c r="AA129" s="8"/>
      <c r="AB129" s="21">
        <v>5</v>
      </c>
      <c r="AC129" s="8"/>
      <c r="AD129" s="8"/>
      <c r="AE129" s="8"/>
      <c r="AF129" s="8"/>
      <c r="AG129" s="8"/>
      <c r="AH129" s="8"/>
      <c r="AI129" s="8"/>
      <c r="AJ129" s="8"/>
      <c r="AK129" s="8"/>
    </row>
    <row r="130" spans="1:37" x14ac:dyDescent="0.3">
      <c r="A130" s="28">
        <v>43965</v>
      </c>
      <c r="B130" s="11" t="s">
        <v>16</v>
      </c>
      <c r="C130" s="10" t="s">
        <v>17</v>
      </c>
      <c r="D130" s="10" t="s">
        <v>18</v>
      </c>
      <c r="E130" s="10" t="s">
        <v>27</v>
      </c>
      <c r="F130" s="10" t="s">
        <v>34</v>
      </c>
      <c r="G130" s="12">
        <v>10000</v>
      </c>
      <c r="H130" s="13">
        <v>10</v>
      </c>
      <c r="I130" s="12">
        <v>100000</v>
      </c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 t="s">
        <v>25</v>
      </c>
      <c r="Z130" s="8" t="s">
        <v>26</v>
      </c>
      <c r="AA130" s="8"/>
      <c r="AB130" s="21">
        <v>6</v>
      </c>
      <c r="AC130" s="8"/>
      <c r="AD130" s="8"/>
      <c r="AE130" s="8"/>
      <c r="AF130" s="8"/>
      <c r="AG130" s="8"/>
      <c r="AH130" s="8"/>
      <c r="AI130" s="8"/>
      <c r="AJ130" s="8"/>
      <c r="AK130" s="8"/>
    </row>
    <row r="131" spans="1:37" x14ac:dyDescent="0.3">
      <c r="A131" s="28">
        <v>43971</v>
      </c>
      <c r="B131" s="11" t="s">
        <v>16</v>
      </c>
      <c r="C131" s="10" t="s">
        <v>17</v>
      </c>
      <c r="D131" s="10" t="s">
        <v>18</v>
      </c>
      <c r="E131" s="10" t="s">
        <v>10</v>
      </c>
      <c r="F131" s="10" t="s">
        <v>11</v>
      </c>
      <c r="G131" s="12">
        <v>7000</v>
      </c>
      <c r="H131" s="13">
        <v>1</v>
      </c>
      <c r="I131" s="12">
        <v>7000</v>
      </c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</row>
    <row r="132" spans="1:37" x14ac:dyDescent="0.3">
      <c r="A132" s="28">
        <v>43995</v>
      </c>
      <c r="B132" s="11" t="s">
        <v>16</v>
      </c>
      <c r="C132" s="10" t="s">
        <v>17</v>
      </c>
      <c r="D132" s="10" t="s">
        <v>18</v>
      </c>
      <c r="E132" s="10" t="s">
        <v>10</v>
      </c>
      <c r="F132" s="10" t="s">
        <v>11</v>
      </c>
      <c r="G132" s="12">
        <v>7000</v>
      </c>
      <c r="H132" s="13">
        <v>2</v>
      </c>
      <c r="I132" s="12">
        <v>14000</v>
      </c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9" t="s">
        <v>46</v>
      </c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</row>
    <row r="133" spans="1:37" x14ac:dyDescent="0.3">
      <c r="A133" s="28">
        <v>43997</v>
      </c>
      <c r="B133" s="11" t="s">
        <v>16</v>
      </c>
      <c r="C133" s="10" t="s">
        <v>17</v>
      </c>
      <c r="D133" s="10" t="s">
        <v>18</v>
      </c>
      <c r="E133" s="10" t="s">
        <v>22</v>
      </c>
      <c r="F133" s="10" t="s">
        <v>23</v>
      </c>
      <c r="G133" s="12">
        <v>8000</v>
      </c>
      <c r="H133" s="13">
        <v>2</v>
      </c>
      <c r="I133" s="12">
        <v>16000</v>
      </c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</row>
    <row r="134" spans="1:37" x14ac:dyDescent="0.3">
      <c r="A134" s="28">
        <v>43999</v>
      </c>
      <c r="B134" s="11" t="s">
        <v>16</v>
      </c>
      <c r="C134" s="10" t="s">
        <v>17</v>
      </c>
      <c r="D134" s="10" t="s">
        <v>18</v>
      </c>
      <c r="E134" s="10" t="s">
        <v>22</v>
      </c>
      <c r="F134" s="10" t="s">
        <v>23</v>
      </c>
      <c r="G134" s="12">
        <v>8000</v>
      </c>
      <c r="H134" s="13">
        <v>5</v>
      </c>
      <c r="I134" s="12">
        <v>40000</v>
      </c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 t="s">
        <v>8</v>
      </c>
      <c r="Z134" s="8" t="s">
        <v>7</v>
      </c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</row>
    <row r="135" spans="1:37" x14ac:dyDescent="0.3">
      <c r="A135" s="28">
        <v>44008</v>
      </c>
      <c r="B135" s="11" t="s">
        <v>16</v>
      </c>
      <c r="C135" s="10" t="s">
        <v>17</v>
      </c>
      <c r="D135" s="10" t="s">
        <v>18</v>
      </c>
      <c r="E135" s="22" t="s">
        <v>10</v>
      </c>
      <c r="F135" s="22" t="s">
        <v>15</v>
      </c>
      <c r="G135" s="12">
        <v>6000</v>
      </c>
      <c r="H135" s="13">
        <v>10</v>
      </c>
      <c r="I135" s="12">
        <v>60000</v>
      </c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 t="s">
        <v>13</v>
      </c>
      <c r="Z135" s="8" t="s">
        <v>12</v>
      </c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</row>
    <row r="136" spans="1:37" x14ac:dyDescent="0.3">
      <c r="A136" s="28">
        <v>44026</v>
      </c>
      <c r="B136" s="11" t="s">
        <v>16</v>
      </c>
      <c r="C136" s="10" t="s">
        <v>17</v>
      </c>
      <c r="D136" s="10" t="s">
        <v>18</v>
      </c>
      <c r="E136" s="10" t="s">
        <v>27</v>
      </c>
      <c r="F136" s="10" t="s">
        <v>28</v>
      </c>
      <c r="G136" s="12">
        <v>18000</v>
      </c>
      <c r="H136" s="13">
        <v>7</v>
      </c>
      <c r="I136" s="12">
        <v>126000</v>
      </c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 t="s">
        <v>25</v>
      </c>
      <c r="Z136" s="8" t="s">
        <v>24</v>
      </c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</row>
    <row r="137" spans="1:37" x14ac:dyDescent="0.3">
      <c r="A137" s="28">
        <v>44060</v>
      </c>
      <c r="B137" s="11" t="s">
        <v>16</v>
      </c>
      <c r="C137" s="10" t="s">
        <v>17</v>
      </c>
      <c r="D137" s="10" t="s">
        <v>18</v>
      </c>
      <c r="E137" s="10" t="s">
        <v>27</v>
      </c>
      <c r="F137" s="10" t="s">
        <v>28</v>
      </c>
      <c r="G137" s="12">
        <v>18000</v>
      </c>
      <c r="H137" s="13">
        <v>8</v>
      </c>
      <c r="I137" s="12">
        <v>144000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 t="s">
        <v>20</v>
      </c>
      <c r="Z137" s="8" t="s">
        <v>19</v>
      </c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</row>
    <row r="138" spans="1:37" x14ac:dyDescent="0.3">
      <c r="A138" s="28">
        <v>44068</v>
      </c>
      <c r="B138" s="11" t="s">
        <v>16</v>
      </c>
      <c r="C138" s="10" t="s">
        <v>17</v>
      </c>
      <c r="D138" s="10" t="s">
        <v>18</v>
      </c>
      <c r="E138" s="10" t="s">
        <v>27</v>
      </c>
      <c r="F138" s="10" t="s">
        <v>28</v>
      </c>
      <c r="G138" s="12">
        <v>18000</v>
      </c>
      <c r="H138" s="13">
        <v>10</v>
      </c>
      <c r="I138" s="12">
        <v>180000</v>
      </c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 t="s">
        <v>17</v>
      </c>
      <c r="Z138" s="8" t="s">
        <v>16</v>
      </c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</row>
    <row r="139" spans="1:37" x14ac:dyDescent="0.3">
      <c r="A139" s="28">
        <v>44069</v>
      </c>
      <c r="B139" s="11" t="s">
        <v>16</v>
      </c>
      <c r="C139" s="10" t="s">
        <v>17</v>
      </c>
      <c r="D139" s="10" t="s">
        <v>18</v>
      </c>
      <c r="E139" s="10" t="s">
        <v>10</v>
      </c>
      <c r="F139" s="10" t="s">
        <v>30</v>
      </c>
      <c r="G139" s="12">
        <v>3000</v>
      </c>
      <c r="H139" s="13">
        <v>6</v>
      </c>
      <c r="I139" s="12">
        <v>18000</v>
      </c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</row>
    <row r="140" spans="1:37" x14ac:dyDescent="0.3">
      <c r="A140" s="28">
        <v>44086</v>
      </c>
      <c r="B140" s="11" t="s">
        <v>16</v>
      </c>
      <c r="C140" s="10" t="s">
        <v>17</v>
      </c>
      <c r="D140" s="10" t="s">
        <v>18</v>
      </c>
      <c r="E140" s="10" t="s">
        <v>10</v>
      </c>
      <c r="F140" s="10" t="s">
        <v>30</v>
      </c>
      <c r="G140" s="12">
        <v>3000</v>
      </c>
      <c r="H140" s="13">
        <v>2</v>
      </c>
      <c r="I140" s="12">
        <v>6000</v>
      </c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9" t="s">
        <v>47</v>
      </c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</row>
    <row r="141" spans="1:37" x14ac:dyDescent="0.3">
      <c r="A141" s="28">
        <v>44088</v>
      </c>
      <c r="B141" s="11" t="s">
        <v>16</v>
      </c>
      <c r="C141" s="10" t="s">
        <v>17</v>
      </c>
      <c r="D141" s="10" t="s">
        <v>18</v>
      </c>
      <c r="E141" s="10" t="s">
        <v>22</v>
      </c>
      <c r="F141" s="10" t="s">
        <v>23</v>
      </c>
      <c r="G141" s="12">
        <v>8000</v>
      </c>
      <c r="H141" s="13">
        <v>7</v>
      </c>
      <c r="I141" s="12">
        <v>56000</v>
      </c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25" t="s">
        <v>48</v>
      </c>
      <c r="AA141" s="25" t="s">
        <v>2</v>
      </c>
      <c r="AB141" s="8"/>
      <c r="AC141" s="8"/>
      <c r="AD141" s="8"/>
      <c r="AE141" s="8"/>
      <c r="AF141" s="8"/>
      <c r="AG141" s="8"/>
      <c r="AH141" s="8"/>
      <c r="AI141" s="8"/>
      <c r="AJ141" s="8"/>
      <c r="AK141" s="8"/>
    </row>
    <row r="142" spans="1:37" x14ac:dyDescent="0.3">
      <c r="A142" s="28">
        <v>44116</v>
      </c>
      <c r="B142" s="11" t="s">
        <v>16</v>
      </c>
      <c r="C142" s="10" t="s">
        <v>17</v>
      </c>
      <c r="D142" s="10" t="s">
        <v>18</v>
      </c>
      <c r="E142" s="10" t="s">
        <v>10</v>
      </c>
      <c r="F142" s="10" t="s">
        <v>11</v>
      </c>
      <c r="G142" s="12">
        <v>7000</v>
      </c>
      <c r="H142" s="13">
        <v>7</v>
      </c>
      <c r="I142" s="12">
        <v>49000</v>
      </c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 t="s">
        <v>13</v>
      </c>
      <c r="Z142" s="26" t="e">
        <v>#N/A</v>
      </c>
      <c r="AA142" s="8" t="s">
        <v>14</v>
      </c>
      <c r="AB142" s="8"/>
      <c r="AC142" s="8"/>
      <c r="AD142" s="8"/>
      <c r="AE142" s="8"/>
      <c r="AF142" s="8"/>
      <c r="AG142" s="8"/>
      <c r="AH142" s="8"/>
      <c r="AI142" s="8"/>
      <c r="AJ142" s="8"/>
      <c r="AK142" s="8"/>
    </row>
    <row r="143" spans="1:37" x14ac:dyDescent="0.3">
      <c r="A143" s="28">
        <v>44118</v>
      </c>
      <c r="B143" s="11" t="s">
        <v>16</v>
      </c>
      <c r="C143" s="10" t="s">
        <v>17</v>
      </c>
      <c r="D143" s="10" t="s">
        <v>18</v>
      </c>
      <c r="E143" s="10" t="s">
        <v>22</v>
      </c>
      <c r="F143" s="10" t="s">
        <v>31</v>
      </c>
      <c r="G143" s="12">
        <v>4000</v>
      </c>
      <c r="H143" s="13">
        <v>6</v>
      </c>
      <c r="I143" s="12">
        <v>24000</v>
      </c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 t="s">
        <v>17</v>
      </c>
      <c r="Z143" s="26" t="e">
        <v>#N/A</v>
      </c>
      <c r="AA143" s="8" t="s">
        <v>18</v>
      </c>
      <c r="AB143" s="8"/>
      <c r="AC143" s="8"/>
      <c r="AD143" s="8"/>
      <c r="AE143" s="8"/>
      <c r="AF143" s="8"/>
      <c r="AG143" s="8"/>
      <c r="AH143" s="8"/>
      <c r="AI143" s="8"/>
      <c r="AJ143" s="8"/>
      <c r="AK143" s="8"/>
    </row>
    <row r="144" spans="1:37" x14ac:dyDescent="0.3">
      <c r="A144" s="28">
        <v>44133</v>
      </c>
      <c r="B144" s="11" t="s">
        <v>16</v>
      </c>
      <c r="C144" s="10" t="s">
        <v>17</v>
      </c>
      <c r="D144" s="10" t="s">
        <v>18</v>
      </c>
      <c r="E144" s="10" t="s">
        <v>22</v>
      </c>
      <c r="F144" s="10" t="s">
        <v>31</v>
      </c>
      <c r="G144" s="12">
        <v>4000</v>
      </c>
      <c r="H144" s="13">
        <v>8</v>
      </c>
      <c r="I144" s="12">
        <v>32000</v>
      </c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 t="s">
        <v>20</v>
      </c>
      <c r="Z144" s="26" t="e">
        <v>#N/A</v>
      </c>
      <c r="AA144" s="8" t="s">
        <v>21</v>
      </c>
      <c r="AB144" s="8"/>
      <c r="AC144" s="8"/>
      <c r="AD144" s="8"/>
      <c r="AE144" s="8"/>
      <c r="AF144" s="8"/>
      <c r="AG144" s="8"/>
      <c r="AH144" s="8"/>
      <c r="AI144" s="8"/>
      <c r="AJ144" s="8"/>
      <c r="AK144" s="8"/>
    </row>
    <row r="145" spans="1:37" x14ac:dyDescent="0.3">
      <c r="A145" s="28">
        <v>44143</v>
      </c>
      <c r="B145" s="11" t="s">
        <v>16</v>
      </c>
      <c r="C145" s="10" t="s">
        <v>17</v>
      </c>
      <c r="D145" s="10" t="s">
        <v>18</v>
      </c>
      <c r="E145" s="10" t="s">
        <v>10</v>
      </c>
      <c r="F145" s="10" t="s">
        <v>15</v>
      </c>
      <c r="G145" s="12">
        <v>6000</v>
      </c>
      <c r="H145" s="13">
        <v>5</v>
      </c>
      <c r="I145" s="12">
        <v>30000</v>
      </c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 t="s">
        <v>8</v>
      </c>
      <c r="Z145" s="26" t="e">
        <v>#N/A</v>
      </c>
      <c r="AA145" s="8" t="s">
        <v>9</v>
      </c>
      <c r="AB145" s="8"/>
      <c r="AC145" s="8"/>
      <c r="AD145" s="8"/>
      <c r="AE145" s="8"/>
      <c r="AF145" s="8"/>
      <c r="AG145" s="8"/>
      <c r="AH145" s="8"/>
      <c r="AI145" s="8"/>
      <c r="AJ145" s="8"/>
      <c r="AK145" s="8"/>
    </row>
    <row r="146" spans="1:37" x14ac:dyDescent="0.3">
      <c r="A146" s="28">
        <v>44144</v>
      </c>
      <c r="B146" s="11" t="s">
        <v>16</v>
      </c>
      <c r="C146" s="10" t="s">
        <v>17</v>
      </c>
      <c r="D146" s="10" t="s">
        <v>18</v>
      </c>
      <c r="E146" s="10" t="s">
        <v>10</v>
      </c>
      <c r="F146" s="10" t="s">
        <v>15</v>
      </c>
      <c r="G146" s="12">
        <v>6000</v>
      </c>
      <c r="H146" s="13">
        <v>8</v>
      </c>
      <c r="I146" s="12">
        <v>48000</v>
      </c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 t="s">
        <v>25</v>
      </c>
      <c r="Z146" s="26" t="e">
        <v>#N/A</v>
      </c>
      <c r="AA146" s="8" t="s">
        <v>26</v>
      </c>
      <c r="AB146" s="8"/>
      <c r="AC146" s="8"/>
      <c r="AD146" s="8"/>
      <c r="AE146" s="8"/>
      <c r="AF146" s="8"/>
      <c r="AG146" s="8"/>
      <c r="AH146" s="8"/>
      <c r="AI146" s="8"/>
      <c r="AJ146" s="8"/>
      <c r="AK146" s="8"/>
    </row>
    <row r="147" spans="1:37" x14ac:dyDescent="0.3">
      <c r="A147" s="28">
        <v>44145</v>
      </c>
      <c r="B147" s="11" t="s">
        <v>16</v>
      </c>
      <c r="C147" s="10" t="s">
        <v>17</v>
      </c>
      <c r="D147" s="10" t="s">
        <v>18</v>
      </c>
      <c r="E147" s="10" t="s">
        <v>27</v>
      </c>
      <c r="F147" s="10" t="s">
        <v>34</v>
      </c>
      <c r="G147" s="12">
        <v>10000</v>
      </c>
      <c r="H147" s="13">
        <v>1</v>
      </c>
      <c r="I147" s="12">
        <v>10000</v>
      </c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</row>
    <row r="148" spans="1:37" x14ac:dyDescent="0.3">
      <c r="A148" s="28">
        <v>44146</v>
      </c>
      <c r="B148" s="11" t="s">
        <v>16</v>
      </c>
      <c r="C148" s="10" t="s">
        <v>17</v>
      </c>
      <c r="D148" s="10" t="s">
        <v>18</v>
      </c>
      <c r="E148" s="10" t="s">
        <v>27</v>
      </c>
      <c r="F148" s="10" t="s">
        <v>34</v>
      </c>
      <c r="G148" s="12">
        <v>10000</v>
      </c>
      <c r="H148" s="13">
        <v>7</v>
      </c>
      <c r="I148" s="12">
        <v>70000</v>
      </c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</row>
    <row r="149" spans="1:37" x14ac:dyDescent="0.3">
      <c r="A149" s="28">
        <v>44187</v>
      </c>
      <c r="B149" s="11" t="s">
        <v>16</v>
      </c>
      <c r="C149" s="10" t="s">
        <v>17</v>
      </c>
      <c r="D149" s="10" t="s">
        <v>18</v>
      </c>
      <c r="E149" s="10" t="s">
        <v>22</v>
      </c>
      <c r="F149" s="10" t="s">
        <v>31</v>
      </c>
      <c r="G149" s="12">
        <v>4000</v>
      </c>
      <c r="H149" s="13">
        <v>6</v>
      </c>
      <c r="I149" s="12">
        <v>24000</v>
      </c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</row>
    <row r="150" spans="1:37" x14ac:dyDescent="0.3">
      <c r="A150" s="28">
        <v>44193</v>
      </c>
      <c r="B150" s="11" t="s">
        <v>16</v>
      </c>
      <c r="C150" s="10" t="s">
        <v>17</v>
      </c>
      <c r="D150" s="10" t="s">
        <v>18</v>
      </c>
      <c r="E150" s="10" t="s">
        <v>27</v>
      </c>
      <c r="F150" s="10" t="s">
        <v>28</v>
      </c>
      <c r="G150" s="12">
        <v>18000</v>
      </c>
      <c r="H150" s="13">
        <v>3</v>
      </c>
      <c r="I150" s="12">
        <v>54000</v>
      </c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</row>
    <row r="151" spans="1:37" x14ac:dyDescent="0.3">
      <c r="A151" s="28">
        <v>44196</v>
      </c>
      <c r="B151" s="11" t="s">
        <v>16</v>
      </c>
      <c r="C151" s="10" t="s">
        <v>17</v>
      </c>
      <c r="D151" s="10" t="s">
        <v>18</v>
      </c>
      <c r="E151" s="10" t="s">
        <v>10</v>
      </c>
      <c r="F151" s="10" t="s">
        <v>11</v>
      </c>
      <c r="G151" s="12">
        <v>7000</v>
      </c>
      <c r="H151" s="13">
        <v>10</v>
      </c>
      <c r="I151" s="12">
        <v>70000</v>
      </c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</row>
    <row r="152" spans="1:37" x14ac:dyDescent="0.3">
      <c r="A152" s="28">
        <v>44203</v>
      </c>
      <c r="B152" s="11" t="s">
        <v>16</v>
      </c>
      <c r="C152" s="10" t="s">
        <v>17</v>
      </c>
      <c r="D152" s="10" t="s">
        <v>18</v>
      </c>
      <c r="E152" s="10" t="s">
        <v>10</v>
      </c>
      <c r="F152" s="10" t="s">
        <v>11</v>
      </c>
      <c r="G152" s="12">
        <v>7000</v>
      </c>
      <c r="H152" s="13">
        <v>2</v>
      </c>
      <c r="I152" s="12">
        <v>14000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</row>
    <row r="153" spans="1:37" x14ac:dyDescent="0.3">
      <c r="A153" s="28">
        <v>44212</v>
      </c>
      <c r="B153" s="11" t="s">
        <v>16</v>
      </c>
      <c r="C153" s="10" t="s">
        <v>17</v>
      </c>
      <c r="D153" s="10" t="s">
        <v>18</v>
      </c>
      <c r="E153" s="10" t="s">
        <v>10</v>
      </c>
      <c r="F153" s="10" t="s">
        <v>30</v>
      </c>
      <c r="G153" s="12">
        <v>3000</v>
      </c>
      <c r="H153" s="13">
        <v>5</v>
      </c>
      <c r="I153" s="12">
        <v>15000</v>
      </c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</row>
    <row r="154" spans="1:37" x14ac:dyDescent="0.3">
      <c r="A154" s="28">
        <v>44217</v>
      </c>
      <c r="B154" s="11" t="s">
        <v>16</v>
      </c>
      <c r="C154" s="10" t="s">
        <v>17</v>
      </c>
      <c r="D154" s="10" t="s">
        <v>18</v>
      </c>
      <c r="E154" s="10" t="s">
        <v>27</v>
      </c>
      <c r="F154" s="10" t="s">
        <v>28</v>
      </c>
      <c r="G154" s="12">
        <v>18000</v>
      </c>
      <c r="H154" s="13">
        <v>3</v>
      </c>
      <c r="I154" s="12">
        <v>54000</v>
      </c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</row>
    <row r="155" spans="1:37" x14ac:dyDescent="0.3">
      <c r="A155" s="28">
        <v>44221</v>
      </c>
      <c r="B155" s="11" t="s">
        <v>16</v>
      </c>
      <c r="C155" s="10" t="s">
        <v>17</v>
      </c>
      <c r="D155" s="10" t="s">
        <v>18</v>
      </c>
      <c r="E155" s="10" t="s">
        <v>22</v>
      </c>
      <c r="F155" s="10" t="s">
        <v>31</v>
      </c>
      <c r="G155" s="12">
        <v>4000</v>
      </c>
      <c r="H155" s="13">
        <v>5</v>
      </c>
      <c r="I155" s="12">
        <v>20000</v>
      </c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</row>
    <row r="156" spans="1:37" x14ac:dyDescent="0.3">
      <c r="A156" s="28">
        <v>43835</v>
      </c>
      <c r="B156" s="11" t="s">
        <v>12</v>
      </c>
      <c r="C156" s="10" t="s">
        <v>13</v>
      </c>
      <c r="D156" s="10" t="s">
        <v>14</v>
      </c>
      <c r="E156" s="10" t="s">
        <v>10</v>
      </c>
      <c r="F156" s="10" t="s">
        <v>15</v>
      </c>
      <c r="G156" s="12">
        <v>6000</v>
      </c>
      <c r="H156" s="13">
        <v>10</v>
      </c>
      <c r="I156" s="12">
        <v>60000</v>
      </c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</row>
    <row r="157" spans="1:37" x14ac:dyDescent="0.3">
      <c r="A157" s="28">
        <v>43836</v>
      </c>
      <c r="B157" s="11" t="s">
        <v>12</v>
      </c>
      <c r="C157" s="10" t="s">
        <v>13</v>
      </c>
      <c r="D157" s="10" t="s">
        <v>14</v>
      </c>
      <c r="E157" s="10" t="s">
        <v>10</v>
      </c>
      <c r="F157" s="10" t="s">
        <v>11</v>
      </c>
      <c r="G157" s="12">
        <v>7000</v>
      </c>
      <c r="H157" s="13">
        <v>10</v>
      </c>
      <c r="I157" s="12">
        <v>70000</v>
      </c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</row>
    <row r="158" spans="1:37" x14ac:dyDescent="0.3">
      <c r="A158" s="28">
        <v>43849</v>
      </c>
      <c r="B158" s="11" t="s">
        <v>12</v>
      </c>
      <c r="C158" s="10" t="s">
        <v>13</v>
      </c>
      <c r="D158" s="10" t="s">
        <v>14</v>
      </c>
      <c r="E158" s="10" t="s">
        <v>22</v>
      </c>
      <c r="F158" s="10" t="s">
        <v>31</v>
      </c>
      <c r="G158" s="12">
        <v>4000</v>
      </c>
      <c r="H158" s="13">
        <v>1</v>
      </c>
      <c r="I158" s="12">
        <v>4000</v>
      </c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</row>
    <row r="159" spans="1:37" x14ac:dyDescent="0.3">
      <c r="A159" s="28">
        <v>43851</v>
      </c>
      <c r="B159" s="11" t="s">
        <v>12</v>
      </c>
      <c r="C159" s="10" t="s">
        <v>13</v>
      </c>
      <c r="D159" s="10" t="s">
        <v>14</v>
      </c>
      <c r="E159" s="10" t="s">
        <v>27</v>
      </c>
      <c r="F159" s="10" t="s">
        <v>28</v>
      </c>
      <c r="G159" s="12">
        <v>18000</v>
      </c>
      <c r="H159" s="13">
        <v>1</v>
      </c>
      <c r="I159" s="12">
        <v>18000</v>
      </c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</row>
    <row r="160" spans="1:37" x14ac:dyDescent="0.3">
      <c r="A160" s="28">
        <v>43854</v>
      </c>
      <c r="B160" s="11" t="s">
        <v>12</v>
      </c>
      <c r="C160" s="10" t="s">
        <v>13</v>
      </c>
      <c r="D160" s="10" t="s">
        <v>14</v>
      </c>
      <c r="E160" s="10" t="s">
        <v>10</v>
      </c>
      <c r="F160" s="10" t="s">
        <v>11</v>
      </c>
      <c r="G160" s="12">
        <v>7000</v>
      </c>
      <c r="H160" s="13">
        <v>6</v>
      </c>
      <c r="I160" s="12">
        <v>42000</v>
      </c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</row>
    <row r="161" spans="1:37" x14ac:dyDescent="0.3">
      <c r="A161" s="28">
        <v>43856</v>
      </c>
      <c r="B161" s="11" t="s">
        <v>12</v>
      </c>
      <c r="C161" s="10" t="s">
        <v>77</v>
      </c>
      <c r="D161" s="10" t="s">
        <v>14</v>
      </c>
      <c r="E161" s="10" t="s">
        <v>22</v>
      </c>
      <c r="F161" s="10" t="s">
        <v>31</v>
      </c>
      <c r="G161" s="12">
        <v>4000</v>
      </c>
      <c r="H161" s="13">
        <v>6</v>
      </c>
      <c r="I161" s="12">
        <v>24000</v>
      </c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</row>
    <row r="162" spans="1:37" x14ac:dyDescent="0.3">
      <c r="A162" s="28">
        <v>43863</v>
      </c>
      <c r="B162" s="11" t="s">
        <v>12</v>
      </c>
      <c r="C162" s="10" t="s">
        <v>13</v>
      </c>
      <c r="D162" s="10" t="s">
        <v>14</v>
      </c>
      <c r="E162" s="10" t="s">
        <v>10</v>
      </c>
      <c r="F162" s="10" t="s">
        <v>11</v>
      </c>
      <c r="G162" s="12">
        <v>7000</v>
      </c>
      <c r="H162" s="13">
        <v>4</v>
      </c>
      <c r="I162" s="12">
        <v>28000</v>
      </c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</row>
    <row r="163" spans="1:37" x14ac:dyDescent="0.3">
      <c r="A163" s="28">
        <v>43879</v>
      </c>
      <c r="B163" s="11" t="s">
        <v>12</v>
      </c>
      <c r="C163" s="10" t="s">
        <v>13</v>
      </c>
      <c r="D163" s="10" t="s">
        <v>14</v>
      </c>
      <c r="E163" s="10" t="s">
        <v>27</v>
      </c>
      <c r="F163" s="10" t="s">
        <v>28</v>
      </c>
      <c r="G163" s="12">
        <v>18000</v>
      </c>
      <c r="H163" s="13">
        <v>4</v>
      </c>
      <c r="I163" s="12">
        <v>72000</v>
      </c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</row>
    <row r="164" spans="1:37" x14ac:dyDescent="0.3">
      <c r="A164" s="28">
        <v>43889</v>
      </c>
      <c r="B164" s="11" t="s">
        <v>12</v>
      </c>
      <c r="C164" s="10" t="s">
        <v>13</v>
      </c>
      <c r="D164" s="10" t="s">
        <v>14</v>
      </c>
      <c r="E164" s="10" t="s">
        <v>27</v>
      </c>
      <c r="F164" s="10" t="s">
        <v>34</v>
      </c>
      <c r="G164" s="12">
        <v>10000</v>
      </c>
      <c r="H164" s="13">
        <v>1</v>
      </c>
      <c r="I164" s="12">
        <v>10000</v>
      </c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</row>
    <row r="165" spans="1:37" x14ac:dyDescent="0.3">
      <c r="A165" s="28">
        <v>43897</v>
      </c>
      <c r="B165" s="11" t="s">
        <v>12</v>
      </c>
      <c r="C165" s="10" t="s">
        <v>13</v>
      </c>
      <c r="D165" s="10" t="s">
        <v>14</v>
      </c>
      <c r="E165" s="10" t="s">
        <v>10</v>
      </c>
      <c r="F165" s="10" t="s">
        <v>15</v>
      </c>
      <c r="G165" s="12">
        <v>6000</v>
      </c>
      <c r="H165" s="13">
        <v>2</v>
      </c>
      <c r="I165" s="12">
        <v>12000</v>
      </c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</row>
    <row r="166" spans="1:37" x14ac:dyDescent="0.3">
      <c r="A166" s="28">
        <v>43924</v>
      </c>
      <c r="B166" s="11" t="s">
        <v>12</v>
      </c>
      <c r="C166" s="10" t="s">
        <v>13</v>
      </c>
      <c r="D166" s="10" t="s">
        <v>14</v>
      </c>
      <c r="E166" s="10" t="s">
        <v>10</v>
      </c>
      <c r="F166" s="10" t="s">
        <v>11</v>
      </c>
      <c r="G166" s="12">
        <v>7000</v>
      </c>
      <c r="H166" s="13">
        <v>3</v>
      </c>
      <c r="I166" s="12">
        <v>21000</v>
      </c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</row>
    <row r="167" spans="1:37" x14ac:dyDescent="0.3">
      <c r="A167" s="28">
        <v>43930</v>
      </c>
      <c r="B167" s="11" t="s">
        <v>12</v>
      </c>
      <c r="C167" s="10" t="s">
        <v>13</v>
      </c>
      <c r="D167" s="10" t="s">
        <v>14</v>
      </c>
      <c r="E167" s="10" t="s">
        <v>10</v>
      </c>
      <c r="F167" s="10" t="s">
        <v>11</v>
      </c>
      <c r="G167" s="12">
        <v>7000</v>
      </c>
      <c r="H167" s="13">
        <v>8</v>
      </c>
      <c r="I167" s="12">
        <v>56000</v>
      </c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</row>
    <row r="168" spans="1:37" x14ac:dyDescent="0.3">
      <c r="A168" s="28">
        <v>43932</v>
      </c>
      <c r="B168" s="11" t="s">
        <v>12</v>
      </c>
      <c r="C168" s="10" t="s">
        <v>13</v>
      </c>
      <c r="D168" s="10" t="s">
        <v>14</v>
      </c>
      <c r="E168" s="10" t="s">
        <v>10</v>
      </c>
      <c r="F168" s="10" t="s">
        <v>11</v>
      </c>
      <c r="G168" s="12">
        <v>7000</v>
      </c>
      <c r="H168" s="13">
        <v>3</v>
      </c>
      <c r="I168" s="12">
        <v>21000</v>
      </c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</row>
    <row r="169" spans="1:37" x14ac:dyDescent="0.3">
      <c r="A169" s="28">
        <v>43935</v>
      </c>
      <c r="B169" s="11" t="s">
        <v>12</v>
      </c>
      <c r="C169" s="10" t="s">
        <v>13</v>
      </c>
      <c r="D169" s="10" t="s">
        <v>14</v>
      </c>
      <c r="E169" s="10" t="s">
        <v>10</v>
      </c>
      <c r="F169" s="10" t="s">
        <v>15</v>
      </c>
      <c r="G169" s="12">
        <v>6000</v>
      </c>
      <c r="H169" s="13">
        <v>4</v>
      </c>
      <c r="I169" s="12">
        <v>24000</v>
      </c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</row>
    <row r="170" spans="1:37" x14ac:dyDescent="0.3">
      <c r="A170" s="28">
        <v>43939</v>
      </c>
      <c r="B170" s="11" t="s">
        <v>12</v>
      </c>
      <c r="C170" s="10" t="s">
        <v>13</v>
      </c>
      <c r="D170" s="10" t="s">
        <v>14</v>
      </c>
      <c r="E170" s="10" t="s">
        <v>22</v>
      </c>
      <c r="F170" s="10" t="s">
        <v>23</v>
      </c>
      <c r="G170" s="12">
        <v>8000</v>
      </c>
      <c r="H170" s="13">
        <v>1</v>
      </c>
      <c r="I170" s="12">
        <v>8000</v>
      </c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</row>
    <row r="171" spans="1:37" x14ac:dyDescent="0.3">
      <c r="A171" s="28">
        <v>43940</v>
      </c>
      <c r="B171" s="11" t="s">
        <v>12</v>
      </c>
      <c r="C171" s="10" t="s">
        <v>13</v>
      </c>
      <c r="D171" s="10" t="s">
        <v>14</v>
      </c>
      <c r="E171" s="10" t="s">
        <v>22</v>
      </c>
      <c r="F171" s="10" t="s">
        <v>23</v>
      </c>
      <c r="G171" s="12">
        <v>8000</v>
      </c>
      <c r="H171" s="13">
        <v>6</v>
      </c>
      <c r="I171" s="12">
        <v>48000</v>
      </c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</row>
    <row r="172" spans="1:37" x14ac:dyDescent="0.3">
      <c r="A172" s="28">
        <v>43963</v>
      </c>
      <c r="B172" s="11" t="s">
        <v>12</v>
      </c>
      <c r="C172" s="10" t="s">
        <v>13</v>
      </c>
      <c r="D172" s="10" t="s">
        <v>14</v>
      </c>
      <c r="E172" s="10" t="s">
        <v>27</v>
      </c>
      <c r="F172" s="10" t="s">
        <v>34</v>
      </c>
      <c r="G172" s="12">
        <v>10000</v>
      </c>
      <c r="H172" s="13">
        <v>6</v>
      </c>
      <c r="I172" s="12">
        <v>60000</v>
      </c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</row>
    <row r="173" spans="1:37" x14ac:dyDescent="0.3">
      <c r="A173" s="28">
        <v>43966</v>
      </c>
      <c r="B173" s="11" t="s">
        <v>12</v>
      </c>
      <c r="C173" s="10" t="s">
        <v>13</v>
      </c>
      <c r="D173" s="10" t="s">
        <v>14</v>
      </c>
      <c r="E173" s="10" t="s">
        <v>10</v>
      </c>
      <c r="F173" s="10" t="s">
        <v>11</v>
      </c>
      <c r="G173" s="12">
        <v>7000</v>
      </c>
      <c r="H173" s="13">
        <v>6</v>
      </c>
      <c r="I173" s="12">
        <v>42000</v>
      </c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</row>
    <row r="174" spans="1:37" x14ac:dyDescent="0.3">
      <c r="A174" s="28">
        <v>43975</v>
      </c>
      <c r="B174" s="11" t="s">
        <v>12</v>
      </c>
      <c r="C174" s="10" t="s">
        <v>13</v>
      </c>
      <c r="D174" s="10" t="s">
        <v>14</v>
      </c>
      <c r="E174" s="10" t="s">
        <v>22</v>
      </c>
      <c r="F174" s="10" t="s">
        <v>31</v>
      </c>
      <c r="G174" s="12">
        <v>4000</v>
      </c>
      <c r="H174" s="13">
        <v>7</v>
      </c>
      <c r="I174" s="12">
        <v>28000</v>
      </c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</row>
    <row r="175" spans="1:37" x14ac:dyDescent="0.3">
      <c r="A175" s="28">
        <v>43975</v>
      </c>
      <c r="B175" s="11" t="s">
        <v>12</v>
      </c>
      <c r="C175" s="10" t="s">
        <v>13</v>
      </c>
      <c r="D175" s="10" t="s">
        <v>14</v>
      </c>
      <c r="E175" s="10" t="s">
        <v>10</v>
      </c>
      <c r="F175" s="10" t="s">
        <v>15</v>
      </c>
      <c r="G175" s="12">
        <v>6000</v>
      </c>
      <c r="H175" s="13">
        <v>5</v>
      </c>
      <c r="I175" s="12">
        <v>30000</v>
      </c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</row>
    <row r="176" spans="1:37" x14ac:dyDescent="0.3">
      <c r="A176" s="28">
        <v>43990</v>
      </c>
      <c r="B176" s="11" t="s">
        <v>12</v>
      </c>
      <c r="C176" s="10" t="s">
        <v>13</v>
      </c>
      <c r="D176" s="10" t="s">
        <v>14</v>
      </c>
      <c r="E176" s="10" t="s">
        <v>10</v>
      </c>
      <c r="F176" s="10" t="s">
        <v>11</v>
      </c>
      <c r="G176" s="12">
        <v>7000</v>
      </c>
      <c r="H176" s="13">
        <v>7</v>
      </c>
      <c r="I176" s="12">
        <v>49000</v>
      </c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</row>
    <row r="177" spans="1:37" x14ac:dyDescent="0.3">
      <c r="A177" s="28">
        <v>43996</v>
      </c>
      <c r="B177" s="11" t="s">
        <v>12</v>
      </c>
      <c r="C177" s="10" t="s">
        <v>13</v>
      </c>
      <c r="D177" s="10" t="s">
        <v>14</v>
      </c>
      <c r="E177" s="10" t="s">
        <v>22</v>
      </c>
      <c r="F177" s="10" t="s">
        <v>23</v>
      </c>
      <c r="G177" s="12">
        <v>8000</v>
      </c>
      <c r="H177" s="13">
        <v>8</v>
      </c>
      <c r="I177" s="12">
        <v>64000</v>
      </c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</row>
    <row r="178" spans="1:37" x14ac:dyDescent="0.3">
      <c r="A178" s="28">
        <v>43998</v>
      </c>
      <c r="B178" s="11" t="s">
        <v>12</v>
      </c>
      <c r="C178" s="10" t="s">
        <v>13</v>
      </c>
      <c r="D178" s="10" t="s">
        <v>14</v>
      </c>
      <c r="E178" s="10" t="s">
        <v>22</v>
      </c>
      <c r="F178" s="10" t="s">
        <v>23</v>
      </c>
      <c r="G178" s="12">
        <v>8000</v>
      </c>
      <c r="H178" s="13">
        <v>5</v>
      </c>
      <c r="I178" s="12">
        <v>40000</v>
      </c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</row>
    <row r="179" spans="1:37" x14ac:dyDescent="0.3">
      <c r="A179" s="28">
        <v>44004</v>
      </c>
      <c r="B179" s="11" t="s">
        <v>12</v>
      </c>
      <c r="C179" s="10" t="s">
        <v>13</v>
      </c>
      <c r="D179" s="10" t="s">
        <v>14</v>
      </c>
      <c r="E179" s="10" t="s">
        <v>22</v>
      </c>
      <c r="F179" s="10" t="s">
        <v>23</v>
      </c>
      <c r="G179" s="12">
        <v>8000</v>
      </c>
      <c r="H179" s="13">
        <v>8</v>
      </c>
      <c r="I179" s="12">
        <v>64000</v>
      </c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</row>
    <row r="180" spans="1:37" x14ac:dyDescent="0.3">
      <c r="A180" s="28">
        <v>44012</v>
      </c>
      <c r="B180" s="11" t="s">
        <v>12</v>
      </c>
      <c r="C180" s="10" t="s">
        <v>13</v>
      </c>
      <c r="D180" s="10" t="s">
        <v>14</v>
      </c>
      <c r="E180" s="10" t="s">
        <v>10</v>
      </c>
      <c r="F180" s="10" t="s">
        <v>30</v>
      </c>
      <c r="G180" s="12">
        <v>3000</v>
      </c>
      <c r="H180" s="13">
        <v>7</v>
      </c>
      <c r="I180" s="12">
        <v>21000</v>
      </c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</row>
    <row r="181" spans="1:37" x14ac:dyDescent="0.3">
      <c r="A181" s="28">
        <v>44028</v>
      </c>
      <c r="B181" s="11" t="s">
        <v>12</v>
      </c>
      <c r="C181" s="10" t="s">
        <v>13</v>
      </c>
      <c r="D181" s="10" t="s">
        <v>14</v>
      </c>
      <c r="E181" s="10" t="s">
        <v>22</v>
      </c>
      <c r="F181" s="10" t="s">
        <v>23</v>
      </c>
      <c r="G181" s="12">
        <v>8000</v>
      </c>
      <c r="H181" s="13">
        <v>8</v>
      </c>
      <c r="I181" s="12">
        <v>64000</v>
      </c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</row>
    <row r="182" spans="1:37" x14ac:dyDescent="0.3">
      <c r="A182" s="28">
        <v>44031</v>
      </c>
      <c r="B182" s="11" t="s">
        <v>12</v>
      </c>
      <c r="C182" s="10" t="s">
        <v>13</v>
      </c>
      <c r="D182" s="10" t="s">
        <v>14</v>
      </c>
      <c r="E182" s="10" t="s">
        <v>27</v>
      </c>
      <c r="F182" s="10" t="s">
        <v>34</v>
      </c>
      <c r="G182" s="12">
        <v>10000</v>
      </c>
      <c r="H182" s="13">
        <v>1</v>
      </c>
      <c r="I182" s="12">
        <v>10000</v>
      </c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</row>
    <row r="183" spans="1:37" x14ac:dyDescent="0.3">
      <c r="A183" s="28">
        <v>44033</v>
      </c>
      <c r="B183" s="11" t="s">
        <v>12</v>
      </c>
      <c r="C183" s="10" t="s">
        <v>13</v>
      </c>
      <c r="D183" s="10" t="s">
        <v>14</v>
      </c>
      <c r="E183" s="10" t="s">
        <v>10</v>
      </c>
      <c r="F183" s="10" t="s">
        <v>30</v>
      </c>
      <c r="G183" s="12">
        <v>3000</v>
      </c>
      <c r="H183" s="13">
        <v>4</v>
      </c>
      <c r="I183" s="12">
        <v>12000</v>
      </c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</row>
    <row r="184" spans="1:37" x14ac:dyDescent="0.3">
      <c r="A184" s="28">
        <v>44034</v>
      </c>
      <c r="B184" s="11" t="s">
        <v>12</v>
      </c>
      <c r="C184" s="10" t="s">
        <v>13</v>
      </c>
      <c r="D184" s="10" t="s">
        <v>14</v>
      </c>
      <c r="E184" s="10" t="s">
        <v>22</v>
      </c>
      <c r="F184" s="10" t="s">
        <v>23</v>
      </c>
      <c r="G184" s="12">
        <v>8000</v>
      </c>
      <c r="H184" s="13">
        <v>7</v>
      </c>
      <c r="I184" s="12">
        <v>56000</v>
      </c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</row>
    <row r="185" spans="1:37" x14ac:dyDescent="0.3">
      <c r="A185" s="28">
        <v>44038</v>
      </c>
      <c r="B185" s="11" t="s">
        <v>12</v>
      </c>
      <c r="C185" s="10" t="s">
        <v>13</v>
      </c>
      <c r="D185" s="10" t="s">
        <v>14</v>
      </c>
      <c r="E185" s="10" t="s">
        <v>10</v>
      </c>
      <c r="F185" s="10" t="s">
        <v>11</v>
      </c>
      <c r="G185" s="12">
        <v>7000</v>
      </c>
      <c r="H185" s="13">
        <v>8</v>
      </c>
      <c r="I185" s="12">
        <v>56000</v>
      </c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</row>
    <row r="186" spans="1:37" x14ac:dyDescent="0.3">
      <c r="A186" s="28">
        <v>44047</v>
      </c>
      <c r="B186" s="11" t="s">
        <v>12</v>
      </c>
      <c r="C186" s="10" t="s">
        <v>13</v>
      </c>
      <c r="D186" s="10" t="s">
        <v>14</v>
      </c>
      <c r="E186" s="10" t="s">
        <v>22</v>
      </c>
      <c r="F186" s="10" t="s">
        <v>31</v>
      </c>
      <c r="G186" s="12">
        <v>4000</v>
      </c>
      <c r="H186" s="13">
        <v>7</v>
      </c>
      <c r="I186" s="12">
        <v>28000</v>
      </c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</row>
    <row r="187" spans="1:37" x14ac:dyDescent="0.3">
      <c r="A187" s="28">
        <v>44050</v>
      </c>
      <c r="B187" s="11" t="s">
        <v>12</v>
      </c>
      <c r="C187" s="10" t="s">
        <v>13</v>
      </c>
      <c r="D187" s="10" t="s">
        <v>14</v>
      </c>
      <c r="E187" s="10" t="s">
        <v>10</v>
      </c>
      <c r="F187" s="10" t="s">
        <v>30</v>
      </c>
      <c r="G187" s="12">
        <v>3000</v>
      </c>
      <c r="H187" s="13">
        <v>1</v>
      </c>
      <c r="I187" s="12">
        <v>3000</v>
      </c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</row>
    <row r="188" spans="1:37" x14ac:dyDescent="0.3">
      <c r="A188" s="28">
        <v>44063</v>
      </c>
      <c r="B188" s="11" t="s">
        <v>12</v>
      </c>
      <c r="C188" s="10" t="s">
        <v>13</v>
      </c>
      <c r="D188" s="10" t="s">
        <v>14</v>
      </c>
      <c r="E188" s="10" t="s">
        <v>10</v>
      </c>
      <c r="F188" s="10" t="s">
        <v>11</v>
      </c>
      <c r="G188" s="12">
        <v>7000</v>
      </c>
      <c r="H188" s="13">
        <v>5</v>
      </c>
      <c r="I188" s="12">
        <v>35000</v>
      </c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</row>
    <row r="189" spans="1:37" x14ac:dyDescent="0.3">
      <c r="A189" s="28">
        <v>44064</v>
      </c>
      <c r="B189" s="11" t="s">
        <v>12</v>
      </c>
      <c r="C189" s="10" t="s">
        <v>13</v>
      </c>
      <c r="D189" s="10" t="s">
        <v>14</v>
      </c>
      <c r="E189" s="10" t="s">
        <v>27</v>
      </c>
      <c r="F189" s="10" t="s">
        <v>28</v>
      </c>
      <c r="G189" s="12">
        <v>18000</v>
      </c>
      <c r="H189" s="13">
        <v>3</v>
      </c>
      <c r="I189" s="12">
        <v>54000</v>
      </c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</row>
    <row r="190" spans="1:37" x14ac:dyDescent="0.3">
      <c r="A190" s="28">
        <v>44067</v>
      </c>
      <c r="B190" s="11" t="s">
        <v>12</v>
      </c>
      <c r="C190" s="10" t="s">
        <v>13</v>
      </c>
      <c r="D190" s="10" t="s">
        <v>14</v>
      </c>
      <c r="E190" s="10" t="s">
        <v>10</v>
      </c>
      <c r="F190" s="10" t="s">
        <v>30</v>
      </c>
      <c r="G190" s="12">
        <v>3000</v>
      </c>
      <c r="H190" s="13">
        <v>9</v>
      </c>
      <c r="I190" s="12">
        <v>27000</v>
      </c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</row>
    <row r="191" spans="1:37" x14ac:dyDescent="0.3">
      <c r="A191" s="28">
        <v>44068</v>
      </c>
      <c r="B191" s="11" t="s">
        <v>12</v>
      </c>
      <c r="C191" s="10" t="s">
        <v>13</v>
      </c>
      <c r="D191" s="10" t="s">
        <v>14</v>
      </c>
      <c r="E191" s="10" t="s">
        <v>22</v>
      </c>
      <c r="F191" s="10" t="s">
        <v>23</v>
      </c>
      <c r="G191" s="12">
        <v>8000</v>
      </c>
      <c r="H191" s="13">
        <v>1</v>
      </c>
      <c r="I191" s="12">
        <v>8000</v>
      </c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</row>
    <row r="192" spans="1:37" x14ac:dyDescent="0.3">
      <c r="A192" s="28">
        <v>44068</v>
      </c>
      <c r="B192" s="11" t="s">
        <v>12</v>
      </c>
      <c r="C192" s="10" t="s">
        <v>13</v>
      </c>
      <c r="D192" s="10" t="s">
        <v>14</v>
      </c>
      <c r="E192" s="10" t="s">
        <v>10</v>
      </c>
      <c r="F192" s="10" t="s">
        <v>15</v>
      </c>
      <c r="G192" s="12">
        <v>6000</v>
      </c>
      <c r="H192" s="13">
        <v>3</v>
      </c>
      <c r="I192" s="12">
        <v>18000</v>
      </c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</row>
    <row r="193" spans="1:37" x14ac:dyDescent="0.3">
      <c r="A193" s="28">
        <v>44070</v>
      </c>
      <c r="B193" s="11" t="s">
        <v>12</v>
      </c>
      <c r="C193" s="10" t="s">
        <v>13</v>
      </c>
      <c r="D193" s="10" t="s">
        <v>14</v>
      </c>
      <c r="E193" s="10" t="s">
        <v>10</v>
      </c>
      <c r="F193" s="10" t="s">
        <v>11</v>
      </c>
      <c r="G193" s="12">
        <v>7000</v>
      </c>
      <c r="H193" s="13">
        <v>9</v>
      </c>
      <c r="I193" s="12">
        <v>63000</v>
      </c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</row>
    <row r="194" spans="1:37" x14ac:dyDescent="0.3">
      <c r="A194" s="28">
        <v>44071</v>
      </c>
      <c r="B194" s="11" t="s">
        <v>12</v>
      </c>
      <c r="C194" s="10" t="s">
        <v>13</v>
      </c>
      <c r="D194" s="10" t="s">
        <v>14</v>
      </c>
      <c r="E194" s="10" t="s">
        <v>27</v>
      </c>
      <c r="F194" s="10" t="s">
        <v>28</v>
      </c>
      <c r="G194" s="12">
        <v>18000</v>
      </c>
      <c r="H194" s="13">
        <v>4</v>
      </c>
      <c r="I194" s="12">
        <v>72000</v>
      </c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</row>
    <row r="195" spans="1:37" x14ac:dyDescent="0.3">
      <c r="A195" s="28">
        <v>44090</v>
      </c>
      <c r="B195" s="11" t="s">
        <v>12</v>
      </c>
      <c r="C195" s="10" t="s">
        <v>13</v>
      </c>
      <c r="D195" s="10" t="s">
        <v>14</v>
      </c>
      <c r="E195" s="10" t="s">
        <v>10</v>
      </c>
      <c r="F195" s="10" t="s">
        <v>11</v>
      </c>
      <c r="G195" s="12">
        <v>7000</v>
      </c>
      <c r="H195" s="13">
        <v>6</v>
      </c>
      <c r="I195" s="12">
        <v>42000</v>
      </c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</row>
    <row r="196" spans="1:37" x14ac:dyDescent="0.3">
      <c r="A196" s="28">
        <v>44096</v>
      </c>
      <c r="B196" s="11" t="s">
        <v>12</v>
      </c>
      <c r="C196" s="10" t="s">
        <v>13</v>
      </c>
      <c r="D196" s="10" t="s">
        <v>14</v>
      </c>
      <c r="E196" s="10" t="s">
        <v>27</v>
      </c>
      <c r="F196" s="10" t="s">
        <v>34</v>
      </c>
      <c r="G196" s="12">
        <v>10000</v>
      </c>
      <c r="H196" s="13">
        <v>9</v>
      </c>
      <c r="I196" s="12">
        <v>90000</v>
      </c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</row>
    <row r="197" spans="1:37" x14ac:dyDescent="0.3">
      <c r="A197" s="28">
        <v>44106</v>
      </c>
      <c r="B197" s="11" t="s">
        <v>12</v>
      </c>
      <c r="C197" s="10" t="s">
        <v>13</v>
      </c>
      <c r="D197" s="10" t="s">
        <v>14</v>
      </c>
      <c r="E197" s="10" t="s">
        <v>27</v>
      </c>
      <c r="F197" s="10" t="s">
        <v>34</v>
      </c>
      <c r="G197" s="12">
        <v>10000</v>
      </c>
      <c r="H197" s="13">
        <v>10</v>
      </c>
      <c r="I197" s="12">
        <v>100000</v>
      </c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</row>
    <row r="198" spans="1:37" x14ac:dyDescent="0.3">
      <c r="A198" s="28">
        <v>44107</v>
      </c>
      <c r="B198" s="11" t="s">
        <v>12</v>
      </c>
      <c r="C198" s="10" t="s">
        <v>13</v>
      </c>
      <c r="D198" s="10" t="s">
        <v>14</v>
      </c>
      <c r="E198" s="10" t="s">
        <v>22</v>
      </c>
      <c r="F198" s="10" t="s">
        <v>31</v>
      </c>
      <c r="G198" s="12">
        <v>4000</v>
      </c>
      <c r="H198" s="13">
        <v>2</v>
      </c>
      <c r="I198" s="12">
        <v>8000</v>
      </c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</row>
    <row r="199" spans="1:37" x14ac:dyDescent="0.3">
      <c r="A199" s="28">
        <v>44122</v>
      </c>
      <c r="B199" s="11" t="s">
        <v>12</v>
      </c>
      <c r="C199" s="10" t="s">
        <v>13</v>
      </c>
      <c r="D199" s="10" t="s">
        <v>14</v>
      </c>
      <c r="E199" s="10" t="s">
        <v>27</v>
      </c>
      <c r="F199" s="10" t="s">
        <v>28</v>
      </c>
      <c r="G199" s="12">
        <v>18000</v>
      </c>
      <c r="H199" s="13">
        <v>3</v>
      </c>
      <c r="I199" s="12">
        <v>54000</v>
      </c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</row>
    <row r="200" spans="1:37" x14ac:dyDescent="0.3">
      <c r="A200" s="28">
        <v>44138</v>
      </c>
      <c r="B200" s="11" t="s">
        <v>12</v>
      </c>
      <c r="C200" s="10" t="s">
        <v>13</v>
      </c>
      <c r="D200" s="10" t="s">
        <v>14</v>
      </c>
      <c r="E200" s="10" t="s">
        <v>27</v>
      </c>
      <c r="F200" s="10" t="s">
        <v>34</v>
      </c>
      <c r="G200" s="12">
        <v>10000</v>
      </c>
      <c r="H200" s="13">
        <v>7</v>
      </c>
      <c r="I200" s="12">
        <v>70000</v>
      </c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</row>
    <row r="201" spans="1:37" x14ac:dyDescent="0.3">
      <c r="A201" s="28">
        <v>44138</v>
      </c>
      <c r="B201" s="11" t="s">
        <v>12</v>
      </c>
      <c r="C201" s="10" t="s">
        <v>13</v>
      </c>
      <c r="D201" s="10" t="s">
        <v>14</v>
      </c>
      <c r="E201" s="10" t="s">
        <v>22</v>
      </c>
      <c r="F201" s="10" t="s">
        <v>23</v>
      </c>
      <c r="G201" s="12">
        <v>8000</v>
      </c>
      <c r="H201" s="13">
        <v>7</v>
      </c>
      <c r="I201" s="12">
        <v>56000</v>
      </c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</row>
    <row r="202" spans="1:37" x14ac:dyDescent="0.3">
      <c r="A202" s="28">
        <v>44139</v>
      </c>
      <c r="B202" s="11" t="s">
        <v>12</v>
      </c>
      <c r="C202" s="10" t="s">
        <v>13</v>
      </c>
      <c r="D202" s="10" t="s">
        <v>14</v>
      </c>
      <c r="E202" s="10" t="s">
        <v>27</v>
      </c>
      <c r="F202" s="10" t="s">
        <v>34</v>
      </c>
      <c r="G202" s="12">
        <v>10000</v>
      </c>
      <c r="H202" s="13">
        <v>2</v>
      </c>
      <c r="I202" s="12">
        <v>20000</v>
      </c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</row>
    <row r="203" spans="1:37" x14ac:dyDescent="0.3">
      <c r="A203" s="28">
        <v>44147</v>
      </c>
      <c r="B203" s="11" t="s">
        <v>12</v>
      </c>
      <c r="C203" s="10" t="s">
        <v>13</v>
      </c>
      <c r="D203" s="10" t="s">
        <v>14</v>
      </c>
      <c r="E203" s="10" t="s">
        <v>27</v>
      </c>
      <c r="F203" s="10" t="s">
        <v>34</v>
      </c>
      <c r="G203" s="12">
        <v>10000</v>
      </c>
      <c r="H203" s="13">
        <v>5</v>
      </c>
      <c r="I203" s="12">
        <v>50000</v>
      </c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</row>
    <row r="204" spans="1:37" x14ac:dyDescent="0.3">
      <c r="A204" s="28">
        <v>44154</v>
      </c>
      <c r="B204" s="11" t="s">
        <v>12</v>
      </c>
      <c r="C204" s="10" t="s">
        <v>13</v>
      </c>
      <c r="D204" s="10" t="s">
        <v>14</v>
      </c>
      <c r="E204" s="10" t="s">
        <v>27</v>
      </c>
      <c r="F204" s="10" t="s">
        <v>28</v>
      </c>
      <c r="G204" s="12">
        <v>18000</v>
      </c>
      <c r="H204" s="13">
        <v>10</v>
      </c>
      <c r="I204" s="12">
        <v>180000</v>
      </c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</row>
    <row r="205" spans="1:37" x14ac:dyDescent="0.3">
      <c r="A205" s="28">
        <v>44164</v>
      </c>
      <c r="B205" s="11" t="s">
        <v>12</v>
      </c>
      <c r="C205" s="10" t="s">
        <v>13</v>
      </c>
      <c r="D205" s="10" t="s">
        <v>14</v>
      </c>
      <c r="E205" s="10" t="s">
        <v>10</v>
      </c>
      <c r="F205" s="10" t="s">
        <v>30</v>
      </c>
      <c r="G205" s="12">
        <v>3000</v>
      </c>
      <c r="H205" s="13">
        <v>5</v>
      </c>
      <c r="I205" s="12">
        <v>15000</v>
      </c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</row>
    <row r="206" spans="1:37" x14ac:dyDescent="0.3">
      <c r="A206" s="28">
        <v>44166</v>
      </c>
      <c r="B206" s="11" t="s">
        <v>12</v>
      </c>
      <c r="C206" s="10" t="s">
        <v>13</v>
      </c>
      <c r="D206" s="10" t="s">
        <v>14</v>
      </c>
      <c r="E206" s="10" t="s">
        <v>10</v>
      </c>
      <c r="F206" s="10" t="s">
        <v>15</v>
      </c>
      <c r="G206" s="12">
        <v>6000</v>
      </c>
      <c r="H206" s="13">
        <v>2</v>
      </c>
      <c r="I206" s="12">
        <v>12000</v>
      </c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</row>
    <row r="207" spans="1:37" x14ac:dyDescent="0.3">
      <c r="A207" s="28">
        <v>44172</v>
      </c>
      <c r="B207" s="11" t="s">
        <v>12</v>
      </c>
      <c r="C207" s="10" t="s">
        <v>13</v>
      </c>
      <c r="D207" s="10" t="s">
        <v>14</v>
      </c>
      <c r="E207" s="10" t="s">
        <v>10</v>
      </c>
      <c r="F207" s="10" t="s">
        <v>15</v>
      </c>
      <c r="G207" s="12">
        <v>6000</v>
      </c>
      <c r="H207" s="13">
        <v>6</v>
      </c>
      <c r="I207" s="12">
        <v>36000</v>
      </c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</row>
    <row r="208" spans="1:37" x14ac:dyDescent="0.3">
      <c r="A208" s="28">
        <v>44177</v>
      </c>
      <c r="B208" s="11" t="s">
        <v>12</v>
      </c>
      <c r="C208" s="10" t="s">
        <v>13</v>
      </c>
      <c r="D208" s="10" t="s">
        <v>14</v>
      </c>
      <c r="E208" s="10" t="s">
        <v>10</v>
      </c>
      <c r="F208" s="10" t="s">
        <v>11</v>
      </c>
      <c r="G208" s="12">
        <v>7000</v>
      </c>
      <c r="H208" s="13">
        <v>7</v>
      </c>
      <c r="I208" s="12">
        <v>49000</v>
      </c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</row>
    <row r="209" spans="1:37" x14ac:dyDescent="0.3">
      <c r="A209" s="28">
        <v>44177</v>
      </c>
      <c r="B209" s="11" t="s">
        <v>12</v>
      </c>
      <c r="C209" s="10" t="s">
        <v>13</v>
      </c>
      <c r="D209" s="10" t="s">
        <v>14</v>
      </c>
      <c r="E209" s="10" t="s">
        <v>10</v>
      </c>
      <c r="F209" s="10" t="s">
        <v>30</v>
      </c>
      <c r="G209" s="12">
        <v>3000</v>
      </c>
      <c r="H209" s="13">
        <v>3</v>
      </c>
      <c r="I209" s="12">
        <v>9000</v>
      </c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</row>
    <row r="210" spans="1:37" x14ac:dyDescent="0.3">
      <c r="A210" s="28">
        <v>44178</v>
      </c>
      <c r="B210" s="11" t="s">
        <v>12</v>
      </c>
      <c r="C210" s="10" t="s">
        <v>13</v>
      </c>
      <c r="D210" s="10" t="s">
        <v>14</v>
      </c>
      <c r="E210" s="10" t="s">
        <v>27</v>
      </c>
      <c r="F210" s="10" t="s">
        <v>34</v>
      </c>
      <c r="G210" s="12">
        <v>10000</v>
      </c>
      <c r="H210" s="13">
        <v>9</v>
      </c>
      <c r="I210" s="12">
        <v>90000</v>
      </c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</row>
    <row r="211" spans="1:37" x14ac:dyDescent="0.3">
      <c r="A211" s="28">
        <v>44178</v>
      </c>
      <c r="B211" s="11" t="s">
        <v>12</v>
      </c>
      <c r="C211" s="10" t="s">
        <v>13</v>
      </c>
      <c r="D211" s="10" t="s">
        <v>14</v>
      </c>
      <c r="E211" s="10" t="s">
        <v>22</v>
      </c>
      <c r="F211" s="10" t="s">
        <v>23</v>
      </c>
      <c r="G211" s="12">
        <v>8000</v>
      </c>
      <c r="H211" s="13">
        <v>8</v>
      </c>
      <c r="I211" s="12">
        <v>64000</v>
      </c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</row>
    <row r="212" spans="1:37" x14ac:dyDescent="0.3">
      <c r="A212" s="28">
        <v>44186</v>
      </c>
      <c r="B212" s="11" t="s">
        <v>12</v>
      </c>
      <c r="C212" s="10" t="s">
        <v>13</v>
      </c>
      <c r="D212" s="10" t="s">
        <v>14</v>
      </c>
      <c r="E212" s="10" t="s">
        <v>10</v>
      </c>
      <c r="F212" s="10" t="s">
        <v>30</v>
      </c>
      <c r="G212" s="12">
        <v>3000</v>
      </c>
      <c r="H212" s="13">
        <v>5</v>
      </c>
      <c r="I212" s="12">
        <v>15000</v>
      </c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</row>
    <row r="213" spans="1:37" x14ac:dyDescent="0.3">
      <c r="A213" s="28">
        <v>44191</v>
      </c>
      <c r="B213" s="11" t="s">
        <v>12</v>
      </c>
      <c r="C213" s="10" t="s">
        <v>13</v>
      </c>
      <c r="D213" s="10" t="s">
        <v>14</v>
      </c>
      <c r="E213" s="10" t="s">
        <v>10</v>
      </c>
      <c r="F213" s="10" t="s">
        <v>30</v>
      </c>
      <c r="G213" s="12">
        <v>3000</v>
      </c>
      <c r="H213" s="13">
        <v>5</v>
      </c>
      <c r="I213" s="12">
        <v>15000</v>
      </c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</row>
    <row r="214" spans="1:37" x14ac:dyDescent="0.3">
      <c r="A214" s="28">
        <v>44195</v>
      </c>
      <c r="B214" s="11" t="s">
        <v>12</v>
      </c>
      <c r="C214" s="10" t="s">
        <v>13</v>
      </c>
      <c r="D214" s="10" t="s">
        <v>14</v>
      </c>
      <c r="E214" s="10" t="s">
        <v>27</v>
      </c>
      <c r="F214" s="10" t="s">
        <v>28</v>
      </c>
      <c r="G214" s="12">
        <v>18000</v>
      </c>
      <c r="H214" s="13">
        <v>4</v>
      </c>
      <c r="I214" s="12">
        <v>72000</v>
      </c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</row>
    <row r="215" spans="1:37" x14ac:dyDescent="0.3">
      <c r="A215" s="28">
        <v>44201</v>
      </c>
      <c r="B215" s="11" t="s">
        <v>12</v>
      </c>
      <c r="C215" s="10" t="s">
        <v>13</v>
      </c>
      <c r="D215" s="10" t="s">
        <v>14</v>
      </c>
      <c r="E215" s="10" t="s">
        <v>10</v>
      </c>
      <c r="F215" s="10" t="s">
        <v>15</v>
      </c>
      <c r="G215" s="12">
        <v>6000</v>
      </c>
      <c r="H215" s="13">
        <v>10</v>
      </c>
      <c r="I215" s="12">
        <v>60000</v>
      </c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</row>
    <row r="216" spans="1:37" x14ac:dyDescent="0.3">
      <c r="A216" s="28">
        <v>44215</v>
      </c>
      <c r="B216" s="11" t="s">
        <v>12</v>
      </c>
      <c r="C216" s="10" t="s">
        <v>13</v>
      </c>
      <c r="D216" s="10" t="s">
        <v>14</v>
      </c>
      <c r="E216" s="10" t="s">
        <v>22</v>
      </c>
      <c r="F216" s="10" t="s">
        <v>31</v>
      </c>
      <c r="G216" s="12">
        <v>4000</v>
      </c>
      <c r="H216" s="13">
        <v>1</v>
      </c>
      <c r="I216" s="12">
        <v>4000</v>
      </c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</row>
    <row r="217" spans="1:37" x14ac:dyDescent="0.3">
      <c r="A217" s="28">
        <v>44217</v>
      </c>
      <c r="B217" s="11" t="s">
        <v>12</v>
      </c>
      <c r="C217" s="10" t="s">
        <v>13</v>
      </c>
      <c r="D217" s="10" t="s">
        <v>14</v>
      </c>
      <c r="E217" s="10" t="s">
        <v>27</v>
      </c>
      <c r="F217" s="10" t="s">
        <v>28</v>
      </c>
      <c r="G217" s="12">
        <v>18000</v>
      </c>
      <c r="H217" s="13">
        <v>1</v>
      </c>
      <c r="I217" s="12">
        <v>18000</v>
      </c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</row>
    <row r="218" spans="1:37" x14ac:dyDescent="0.3">
      <c r="A218" s="28">
        <v>44220</v>
      </c>
      <c r="B218" s="11" t="s">
        <v>12</v>
      </c>
      <c r="C218" s="10" t="s">
        <v>13</v>
      </c>
      <c r="D218" s="10" t="s">
        <v>14</v>
      </c>
      <c r="E218" s="10" t="s">
        <v>10</v>
      </c>
      <c r="F218" s="10" t="s">
        <v>11</v>
      </c>
      <c r="G218" s="12">
        <v>7000</v>
      </c>
      <c r="H218" s="13">
        <v>6</v>
      </c>
      <c r="I218" s="12">
        <v>42000</v>
      </c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</row>
    <row r="219" spans="1:37" x14ac:dyDescent="0.3">
      <c r="A219" s="28">
        <v>44222</v>
      </c>
      <c r="B219" s="11" t="s">
        <v>12</v>
      </c>
      <c r="C219" s="10" t="s">
        <v>77</v>
      </c>
      <c r="D219" s="10" t="s">
        <v>14</v>
      </c>
      <c r="E219" s="10" t="s">
        <v>22</v>
      </c>
      <c r="F219" s="10" t="s">
        <v>31</v>
      </c>
      <c r="G219" s="12">
        <v>4000</v>
      </c>
      <c r="H219" s="13">
        <v>6</v>
      </c>
      <c r="I219" s="12">
        <v>24000</v>
      </c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</row>
    <row r="220" spans="1:37" x14ac:dyDescent="0.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</row>
    <row r="221" spans="1:37" x14ac:dyDescent="0.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</row>
    <row r="222" spans="1:37" x14ac:dyDescent="0.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</row>
    <row r="223" spans="1:37" x14ac:dyDescent="0.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</row>
    <row r="224" spans="1:37" x14ac:dyDescent="0.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</row>
    <row r="225" spans="1:37" x14ac:dyDescent="0.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</row>
    <row r="226" spans="1:37" x14ac:dyDescent="0.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</row>
    <row r="227" spans="1:37" x14ac:dyDescent="0.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</row>
    <row r="228" spans="1:37" x14ac:dyDescent="0.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</row>
    <row r="229" spans="1:37" x14ac:dyDescent="0.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</row>
    <row r="230" spans="1:37" x14ac:dyDescent="0.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</row>
    <row r="231" spans="1:37" x14ac:dyDescent="0.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</row>
    <row r="232" spans="1:37" x14ac:dyDescent="0.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</row>
    <row r="233" spans="1:37" x14ac:dyDescent="0.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</row>
    <row r="234" spans="1:37" x14ac:dyDescent="0.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</row>
    <row r="235" spans="1:37" x14ac:dyDescent="0.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</row>
    <row r="236" spans="1:37" x14ac:dyDescent="0.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</row>
    <row r="237" spans="1:37" x14ac:dyDescent="0.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</row>
    <row r="238" spans="1:37" x14ac:dyDescent="0.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</row>
    <row r="239" spans="1:37" x14ac:dyDescent="0.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</row>
    <row r="240" spans="1:37" x14ac:dyDescent="0.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</row>
    <row r="241" spans="1:37" x14ac:dyDescent="0.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</row>
    <row r="242" spans="1:37" x14ac:dyDescent="0.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</row>
    <row r="243" spans="1:37" x14ac:dyDescent="0.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</row>
    <row r="244" spans="1:37" x14ac:dyDescent="0.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</row>
    <row r="245" spans="1:37" x14ac:dyDescent="0.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</row>
    <row r="246" spans="1:37" x14ac:dyDescent="0.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</row>
    <row r="247" spans="1:37" x14ac:dyDescent="0.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</row>
    <row r="248" spans="1:37" x14ac:dyDescent="0.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</row>
    <row r="249" spans="1:37" x14ac:dyDescent="0.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</row>
    <row r="250" spans="1:37" x14ac:dyDescent="0.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</row>
    <row r="251" spans="1:37" x14ac:dyDescent="0.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</row>
    <row r="252" spans="1:37" x14ac:dyDescent="0.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</row>
    <row r="253" spans="1:37" x14ac:dyDescent="0.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</row>
    <row r="254" spans="1:37" x14ac:dyDescent="0.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</row>
    <row r="255" spans="1:37" x14ac:dyDescent="0.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</row>
    <row r="256" spans="1:37" x14ac:dyDescent="0.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</row>
    <row r="257" spans="1:37" x14ac:dyDescent="0.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</row>
    <row r="258" spans="1:37" x14ac:dyDescent="0.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</row>
    <row r="259" spans="1:37" x14ac:dyDescent="0.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</row>
    <row r="260" spans="1:37" x14ac:dyDescent="0.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</row>
    <row r="261" spans="1:37" x14ac:dyDescent="0.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</row>
    <row r="262" spans="1:37" x14ac:dyDescent="0.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</row>
    <row r="263" spans="1:37" x14ac:dyDescent="0.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</row>
    <row r="264" spans="1:37" x14ac:dyDescent="0.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</row>
    <row r="265" spans="1:37" x14ac:dyDescent="0.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</row>
    <row r="266" spans="1:37" x14ac:dyDescent="0.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</row>
    <row r="267" spans="1:37" x14ac:dyDescent="0.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</row>
    <row r="268" spans="1:37" x14ac:dyDescent="0.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</row>
    <row r="269" spans="1:37" x14ac:dyDescent="0.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</row>
    <row r="270" spans="1:37" x14ac:dyDescent="0.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</row>
    <row r="271" spans="1:37" x14ac:dyDescent="0.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</row>
    <row r="272" spans="1:37" x14ac:dyDescent="0.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</row>
    <row r="273" spans="1:37" x14ac:dyDescent="0.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</row>
    <row r="274" spans="1:37" x14ac:dyDescent="0.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</row>
    <row r="275" spans="1:37" x14ac:dyDescent="0.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</row>
    <row r="276" spans="1:37" x14ac:dyDescent="0.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</row>
    <row r="277" spans="1:37" x14ac:dyDescent="0.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</row>
    <row r="278" spans="1:37" x14ac:dyDescent="0.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</row>
    <row r="279" spans="1:37" x14ac:dyDescent="0.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</row>
    <row r="280" spans="1:37" x14ac:dyDescent="0.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</row>
    <row r="281" spans="1:37" x14ac:dyDescent="0.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</row>
    <row r="282" spans="1:37" x14ac:dyDescent="0.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</row>
    <row r="283" spans="1:37" x14ac:dyDescent="0.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</row>
    <row r="284" spans="1:37" x14ac:dyDescent="0.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</row>
    <row r="285" spans="1:37" x14ac:dyDescent="0.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</row>
    <row r="286" spans="1:37" x14ac:dyDescent="0.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</row>
    <row r="287" spans="1:37" x14ac:dyDescent="0.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</row>
    <row r="288" spans="1:37" x14ac:dyDescent="0.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</row>
    <row r="289" spans="1:37" x14ac:dyDescent="0.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</row>
    <row r="290" spans="1:37" x14ac:dyDescent="0.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</row>
    <row r="291" spans="1:37" x14ac:dyDescent="0.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</row>
    <row r="292" spans="1:37" x14ac:dyDescent="0.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</row>
    <row r="293" spans="1:37" x14ac:dyDescent="0.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</row>
    <row r="294" spans="1:37" x14ac:dyDescent="0.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</row>
    <row r="295" spans="1:37" x14ac:dyDescent="0.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</row>
    <row r="296" spans="1:37" x14ac:dyDescent="0.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</row>
    <row r="297" spans="1:37" x14ac:dyDescent="0.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</row>
    <row r="298" spans="1:37" x14ac:dyDescent="0.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</row>
    <row r="299" spans="1:37" x14ac:dyDescent="0.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</row>
    <row r="300" spans="1:37" x14ac:dyDescent="0.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</row>
    <row r="301" spans="1:37" x14ac:dyDescent="0.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</row>
    <row r="302" spans="1:37" x14ac:dyDescent="0.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</row>
    <row r="303" spans="1:37" x14ac:dyDescent="0.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</row>
    <row r="304" spans="1:37" x14ac:dyDescent="0.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</row>
    <row r="305" spans="1:37" x14ac:dyDescent="0.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</row>
    <row r="306" spans="1:37" x14ac:dyDescent="0.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</row>
    <row r="307" spans="1:37" x14ac:dyDescent="0.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</row>
    <row r="308" spans="1:37" x14ac:dyDescent="0.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</row>
    <row r="309" spans="1:37" x14ac:dyDescent="0.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</row>
    <row r="310" spans="1:37" x14ac:dyDescent="0.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</row>
    <row r="311" spans="1:37" x14ac:dyDescent="0.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</row>
    <row r="312" spans="1:37" x14ac:dyDescent="0.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</row>
    <row r="313" spans="1:37" x14ac:dyDescent="0.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</row>
    <row r="314" spans="1:37" x14ac:dyDescent="0.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</row>
    <row r="315" spans="1:37" x14ac:dyDescent="0.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</row>
    <row r="316" spans="1:37" x14ac:dyDescent="0.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</row>
    <row r="317" spans="1:37" x14ac:dyDescent="0.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</row>
    <row r="318" spans="1:37" x14ac:dyDescent="0.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</row>
    <row r="319" spans="1:37" x14ac:dyDescent="0.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</row>
    <row r="320" spans="1:37" x14ac:dyDescent="0.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</row>
    <row r="321" spans="1:37" x14ac:dyDescent="0.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</row>
    <row r="322" spans="1:37" x14ac:dyDescent="0.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</row>
    <row r="323" spans="1:37" x14ac:dyDescent="0.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</row>
    <row r="324" spans="1:37" x14ac:dyDescent="0.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</row>
    <row r="325" spans="1:37" x14ac:dyDescent="0.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</row>
    <row r="326" spans="1:37" x14ac:dyDescent="0.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</row>
    <row r="327" spans="1:37" x14ac:dyDescent="0.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</row>
    <row r="328" spans="1:37" x14ac:dyDescent="0.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</row>
    <row r="329" spans="1:37" x14ac:dyDescent="0.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</row>
    <row r="330" spans="1:37" x14ac:dyDescent="0.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</row>
    <row r="331" spans="1:37" x14ac:dyDescent="0.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</row>
    <row r="332" spans="1:37" x14ac:dyDescent="0.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</row>
    <row r="333" spans="1:37" x14ac:dyDescent="0.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</row>
    <row r="334" spans="1:37" x14ac:dyDescent="0.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</row>
    <row r="335" spans="1:37" x14ac:dyDescent="0.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</row>
    <row r="336" spans="1:37" x14ac:dyDescent="0.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</row>
    <row r="337" spans="1:37" x14ac:dyDescent="0.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</row>
    <row r="338" spans="1:37" x14ac:dyDescent="0.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</row>
    <row r="339" spans="1:37" x14ac:dyDescent="0.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</row>
    <row r="340" spans="1:37" x14ac:dyDescent="0.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</row>
    <row r="341" spans="1:37" x14ac:dyDescent="0.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</row>
    <row r="342" spans="1:37" x14ac:dyDescent="0.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</row>
    <row r="343" spans="1:37" x14ac:dyDescent="0.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</row>
    <row r="344" spans="1:37" x14ac:dyDescent="0.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</row>
    <row r="345" spans="1:37" x14ac:dyDescent="0.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</row>
    <row r="346" spans="1:37" x14ac:dyDescent="0.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</row>
    <row r="347" spans="1:37" x14ac:dyDescent="0.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</row>
    <row r="348" spans="1:37" x14ac:dyDescent="0.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</row>
    <row r="349" spans="1:37" x14ac:dyDescent="0.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</row>
    <row r="350" spans="1:37" x14ac:dyDescent="0.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</row>
    <row r="351" spans="1:37" x14ac:dyDescent="0.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</row>
    <row r="352" spans="1:37" x14ac:dyDescent="0.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</row>
    <row r="353" spans="1:37" x14ac:dyDescent="0.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</row>
    <row r="354" spans="1:37" x14ac:dyDescent="0.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</row>
    <row r="355" spans="1:37" x14ac:dyDescent="0.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</row>
    <row r="356" spans="1:37" x14ac:dyDescent="0.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</row>
    <row r="357" spans="1:37" x14ac:dyDescent="0.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</row>
    <row r="358" spans="1:37" x14ac:dyDescent="0.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</row>
    <row r="359" spans="1:37" x14ac:dyDescent="0.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</row>
    <row r="360" spans="1:37" x14ac:dyDescent="0.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</row>
    <row r="361" spans="1:37" x14ac:dyDescent="0.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</row>
    <row r="362" spans="1:37" x14ac:dyDescent="0.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</row>
    <row r="363" spans="1:37" x14ac:dyDescent="0.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</row>
    <row r="364" spans="1:37" x14ac:dyDescent="0.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</row>
    <row r="365" spans="1:37" x14ac:dyDescent="0.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</row>
    <row r="366" spans="1:37" x14ac:dyDescent="0.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</row>
    <row r="367" spans="1:37" x14ac:dyDescent="0.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</row>
    <row r="368" spans="1:37" x14ac:dyDescent="0.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</row>
    <row r="369" spans="1:37" x14ac:dyDescent="0.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</row>
    <row r="370" spans="1:37" x14ac:dyDescent="0.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</row>
    <row r="371" spans="1:37" x14ac:dyDescent="0.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</row>
    <row r="372" spans="1:37" x14ac:dyDescent="0.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</row>
    <row r="373" spans="1:37" x14ac:dyDescent="0.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</row>
    <row r="374" spans="1:37" x14ac:dyDescent="0.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</row>
    <row r="375" spans="1:37" x14ac:dyDescent="0.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</row>
    <row r="376" spans="1:37" x14ac:dyDescent="0.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</row>
    <row r="377" spans="1:37" x14ac:dyDescent="0.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</row>
    <row r="378" spans="1:37" x14ac:dyDescent="0.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</row>
    <row r="379" spans="1:37" x14ac:dyDescent="0.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</row>
    <row r="380" spans="1:37" x14ac:dyDescent="0.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</row>
    <row r="381" spans="1:37" x14ac:dyDescent="0.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</row>
    <row r="382" spans="1:37" x14ac:dyDescent="0.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</row>
    <row r="383" spans="1:37" x14ac:dyDescent="0.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</row>
    <row r="384" spans="1:37" x14ac:dyDescent="0.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</row>
    <row r="385" spans="1:37" x14ac:dyDescent="0.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</row>
    <row r="386" spans="1:37" x14ac:dyDescent="0.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</row>
    <row r="387" spans="1:37" x14ac:dyDescent="0.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</row>
    <row r="388" spans="1:37" x14ac:dyDescent="0.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</row>
    <row r="389" spans="1:37" x14ac:dyDescent="0.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</row>
    <row r="390" spans="1:37" x14ac:dyDescent="0.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</row>
    <row r="391" spans="1:37" x14ac:dyDescent="0.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</row>
    <row r="392" spans="1:37" x14ac:dyDescent="0.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</row>
    <row r="393" spans="1:37" x14ac:dyDescent="0.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</row>
    <row r="394" spans="1:37" x14ac:dyDescent="0.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</row>
    <row r="395" spans="1:37" x14ac:dyDescent="0.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</row>
    <row r="396" spans="1:37" x14ac:dyDescent="0.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</row>
    <row r="397" spans="1:37" x14ac:dyDescent="0.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</row>
    <row r="398" spans="1:37" x14ac:dyDescent="0.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</row>
    <row r="399" spans="1:37" x14ac:dyDescent="0.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</row>
    <row r="400" spans="1:37" x14ac:dyDescent="0.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</row>
    <row r="401" spans="1:37" x14ac:dyDescent="0.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</row>
    <row r="402" spans="1:37" x14ac:dyDescent="0.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</row>
    <row r="403" spans="1:37" x14ac:dyDescent="0.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</row>
    <row r="404" spans="1:37" x14ac:dyDescent="0.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</row>
    <row r="405" spans="1:37" x14ac:dyDescent="0.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</row>
    <row r="406" spans="1:37" x14ac:dyDescent="0.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</row>
    <row r="407" spans="1:37" x14ac:dyDescent="0.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</row>
    <row r="408" spans="1:37" x14ac:dyDescent="0.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</row>
    <row r="409" spans="1:37" x14ac:dyDescent="0.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</row>
    <row r="410" spans="1:37" x14ac:dyDescent="0.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</row>
    <row r="411" spans="1:37" x14ac:dyDescent="0.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</row>
    <row r="412" spans="1:37" x14ac:dyDescent="0.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</row>
    <row r="413" spans="1:37" x14ac:dyDescent="0.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</row>
    <row r="414" spans="1:37" x14ac:dyDescent="0.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</row>
    <row r="415" spans="1:37" x14ac:dyDescent="0.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</row>
    <row r="416" spans="1:37" x14ac:dyDescent="0.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</row>
    <row r="417" spans="1:37" x14ac:dyDescent="0.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</row>
    <row r="418" spans="1:37" x14ac:dyDescent="0.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</row>
    <row r="419" spans="1:37" x14ac:dyDescent="0.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</row>
    <row r="420" spans="1:37" x14ac:dyDescent="0.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</row>
    <row r="421" spans="1:37" x14ac:dyDescent="0.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</row>
    <row r="422" spans="1:37" x14ac:dyDescent="0.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</row>
    <row r="423" spans="1:37" x14ac:dyDescent="0.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</row>
    <row r="424" spans="1:37" x14ac:dyDescent="0.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</row>
    <row r="425" spans="1:37" x14ac:dyDescent="0.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</row>
    <row r="426" spans="1:37" x14ac:dyDescent="0.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</row>
    <row r="427" spans="1:37" x14ac:dyDescent="0.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</row>
    <row r="428" spans="1:37" x14ac:dyDescent="0.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</row>
    <row r="429" spans="1:37" x14ac:dyDescent="0.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</row>
    <row r="430" spans="1:37" x14ac:dyDescent="0.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</row>
    <row r="431" spans="1:37" x14ac:dyDescent="0.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</row>
    <row r="432" spans="1:37" x14ac:dyDescent="0.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</row>
    <row r="433" spans="1:37" x14ac:dyDescent="0.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</row>
    <row r="434" spans="1:37" x14ac:dyDescent="0.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</row>
    <row r="435" spans="1:37" x14ac:dyDescent="0.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</row>
    <row r="436" spans="1:37" x14ac:dyDescent="0.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</row>
    <row r="437" spans="1:37" x14ac:dyDescent="0.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</row>
    <row r="438" spans="1:37" x14ac:dyDescent="0.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</row>
    <row r="439" spans="1:37" x14ac:dyDescent="0.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</row>
    <row r="440" spans="1:37" x14ac:dyDescent="0.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</row>
    <row r="441" spans="1:37" x14ac:dyDescent="0.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</row>
    <row r="442" spans="1:37" x14ac:dyDescent="0.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</row>
    <row r="443" spans="1:37" x14ac:dyDescent="0.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</row>
    <row r="444" spans="1:37" x14ac:dyDescent="0.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</row>
    <row r="445" spans="1:37" x14ac:dyDescent="0.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</row>
    <row r="446" spans="1:37" x14ac:dyDescent="0.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</row>
    <row r="447" spans="1:37" x14ac:dyDescent="0.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</row>
    <row r="448" spans="1:37" x14ac:dyDescent="0.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</row>
    <row r="449" spans="1:37" x14ac:dyDescent="0.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</row>
    <row r="450" spans="1:37" x14ac:dyDescent="0.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</row>
    <row r="451" spans="1:37" x14ac:dyDescent="0.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</row>
    <row r="452" spans="1:37" x14ac:dyDescent="0.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</row>
    <row r="453" spans="1:37" x14ac:dyDescent="0.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</row>
    <row r="454" spans="1:37" x14ac:dyDescent="0.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</row>
    <row r="455" spans="1:37" x14ac:dyDescent="0.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</row>
    <row r="456" spans="1:37" x14ac:dyDescent="0.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</row>
    <row r="457" spans="1:37" x14ac:dyDescent="0.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</row>
    <row r="458" spans="1:37" x14ac:dyDescent="0.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</row>
    <row r="459" spans="1:37" x14ac:dyDescent="0.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</row>
    <row r="460" spans="1:37" x14ac:dyDescent="0.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</row>
    <row r="461" spans="1:37" x14ac:dyDescent="0.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</row>
    <row r="462" spans="1:37" x14ac:dyDescent="0.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</row>
    <row r="463" spans="1:37" x14ac:dyDescent="0.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</row>
    <row r="464" spans="1:37" x14ac:dyDescent="0.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</row>
    <row r="465" spans="1:37" x14ac:dyDescent="0.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</row>
    <row r="466" spans="1:37" x14ac:dyDescent="0.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</row>
    <row r="467" spans="1:37" x14ac:dyDescent="0.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</row>
    <row r="468" spans="1:37" x14ac:dyDescent="0.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</row>
    <row r="469" spans="1:37" x14ac:dyDescent="0.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</row>
    <row r="470" spans="1:37" x14ac:dyDescent="0.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</row>
    <row r="471" spans="1:37" x14ac:dyDescent="0.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</row>
    <row r="472" spans="1:37" x14ac:dyDescent="0.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</row>
    <row r="473" spans="1:37" x14ac:dyDescent="0.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</row>
    <row r="474" spans="1:37" x14ac:dyDescent="0.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</row>
    <row r="475" spans="1:37" x14ac:dyDescent="0.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</row>
    <row r="476" spans="1:37" x14ac:dyDescent="0.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</row>
    <row r="477" spans="1:37" x14ac:dyDescent="0.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</row>
    <row r="478" spans="1:37" x14ac:dyDescent="0.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</row>
    <row r="479" spans="1:37" x14ac:dyDescent="0.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</row>
    <row r="480" spans="1:37" x14ac:dyDescent="0.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</row>
    <row r="481" spans="1:37" x14ac:dyDescent="0.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</row>
    <row r="482" spans="1:37" x14ac:dyDescent="0.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</row>
    <row r="483" spans="1:37" x14ac:dyDescent="0.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</row>
    <row r="484" spans="1:37" x14ac:dyDescent="0.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</row>
    <row r="485" spans="1:37" x14ac:dyDescent="0.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</row>
    <row r="486" spans="1:37" x14ac:dyDescent="0.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</row>
    <row r="487" spans="1:37" x14ac:dyDescent="0.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</row>
    <row r="488" spans="1:37" x14ac:dyDescent="0.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</row>
    <row r="489" spans="1:37" x14ac:dyDescent="0.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</row>
    <row r="490" spans="1:37" x14ac:dyDescent="0.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</row>
    <row r="491" spans="1:37" x14ac:dyDescent="0.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</row>
    <row r="492" spans="1:37" x14ac:dyDescent="0.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</row>
    <row r="493" spans="1:37" x14ac:dyDescent="0.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</row>
    <row r="494" spans="1:37" x14ac:dyDescent="0.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</row>
    <row r="495" spans="1:37" x14ac:dyDescent="0.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</row>
    <row r="496" spans="1:37" x14ac:dyDescent="0.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</row>
    <row r="497" spans="1:37" x14ac:dyDescent="0.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</row>
    <row r="498" spans="1:37" x14ac:dyDescent="0.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</row>
    <row r="499" spans="1:37" x14ac:dyDescent="0.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</row>
    <row r="500" spans="1:37" x14ac:dyDescent="0.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</row>
    <row r="501" spans="1:37" x14ac:dyDescent="0.3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</row>
    <row r="502" spans="1:37" x14ac:dyDescent="0.3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</row>
    <row r="503" spans="1:37" x14ac:dyDescent="0.3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</row>
    <row r="504" spans="1:37" x14ac:dyDescent="0.3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</row>
    <row r="505" spans="1:37" x14ac:dyDescent="0.3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</row>
    <row r="506" spans="1:37" x14ac:dyDescent="0.3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</row>
    <row r="507" spans="1:37" x14ac:dyDescent="0.3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</row>
    <row r="508" spans="1:37" x14ac:dyDescent="0.3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</row>
    <row r="509" spans="1:37" x14ac:dyDescent="0.3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</row>
    <row r="510" spans="1:37" x14ac:dyDescent="0.3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</row>
    <row r="511" spans="1:37" x14ac:dyDescent="0.3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</row>
    <row r="512" spans="1:37" x14ac:dyDescent="0.3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</row>
    <row r="513" spans="1:37" x14ac:dyDescent="0.3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</row>
    <row r="514" spans="1:37" x14ac:dyDescent="0.3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</row>
    <row r="515" spans="1:37" x14ac:dyDescent="0.3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</row>
    <row r="516" spans="1:37" x14ac:dyDescent="0.3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</row>
    <row r="517" spans="1:37" x14ac:dyDescent="0.3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</row>
    <row r="518" spans="1:37" x14ac:dyDescent="0.3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</row>
    <row r="519" spans="1:37" x14ac:dyDescent="0.3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</row>
    <row r="520" spans="1:37" x14ac:dyDescent="0.3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</row>
    <row r="521" spans="1:37" x14ac:dyDescent="0.3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</row>
    <row r="522" spans="1:37" x14ac:dyDescent="0.3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</row>
    <row r="523" spans="1:37" x14ac:dyDescent="0.3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</row>
    <row r="524" spans="1:37" x14ac:dyDescent="0.3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</row>
    <row r="525" spans="1:37" x14ac:dyDescent="0.3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</row>
    <row r="526" spans="1:37" x14ac:dyDescent="0.3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</row>
    <row r="527" spans="1:37" x14ac:dyDescent="0.3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</row>
    <row r="528" spans="1:37" x14ac:dyDescent="0.3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</row>
    <row r="529" spans="1:37" x14ac:dyDescent="0.3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</row>
    <row r="530" spans="1:37" x14ac:dyDescent="0.3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</row>
    <row r="531" spans="1:37" x14ac:dyDescent="0.3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</row>
    <row r="532" spans="1:37" x14ac:dyDescent="0.3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</row>
    <row r="533" spans="1:37" x14ac:dyDescent="0.3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</row>
    <row r="534" spans="1:37" x14ac:dyDescent="0.3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</row>
    <row r="535" spans="1:37" x14ac:dyDescent="0.3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</row>
    <row r="536" spans="1:37" x14ac:dyDescent="0.3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</row>
    <row r="537" spans="1:37" x14ac:dyDescent="0.3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</row>
    <row r="538" spans="1:37" x14ac:dyDescent="0.3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</row>
    <row r="539" spans="1:37" x14ac:dyDescent="0.3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</row>
    <row r="540" spans="1:37" x14ac:dyDescent="0.3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</row>
    <row r="541" spans="1:37" x14ac:dyDescent="0.3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</row>
    <row r="542" spans="1:37" x14ac:dyDescent="0.3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</row>
    <row r="543" spans="1:37" x14ac:dyDescent="0.3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</row>
    <row r="544" spans="1:37" x14ac:dyDescent="0.3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</row>
    <row r="545" spans="1:37" x14ac:dyDescent="0.3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</row>
    <row r="546" spans="1:37" x14ac:dyDescent="0.3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</row>
    <row r="547" spans="1:37" x14ac:dyDescent="0.3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</row>
    <row r="548" spans="1:37" x14ac:dyDescent="0.3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</row>
    <row r="549" spans="1:37" x14ac:dyDescent="0.3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</row>
    <row r="550" spans="1:37" x14ac:dyDescent="0.3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</row>
    <row r="551" spans="1:37" x14ac:dyDescent="0.3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</row>
    <row r="552" spans="1:37" x14ac:dyDescent="0.3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</row>
    <row r="553" spans="1:37" x14ac:dyDescent="0.3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</row>
    <row r="554" spans="1:37" x14ac:dyDescent="0.3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</row>
    <row r="555" spans="1:37" x14ac:dyDescent="0.3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</row>
    <row r="556" spans="1:37" x14ac:dyDescent="0.3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</row>
    <row r="557" spans="1:37" x14ac:dyDescent="0.3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</row>
    <row r="558" spans="1:37" x14ac:dyDescent="0.3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</row>
    <row r="559" spans="1:37" x14ac:dyDescent="0.3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</row>
    <row r="560" spans="1:37" x14ac:dyDescent="0.3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</row>
    <row r="561" spans="1:37" x14ac:dyDescent="0.3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</row>
    <row r="562" spans="1:37" x14ac:dyDescent="0.3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</row>
    <row r="563" spans="1:37" x14ac:dyDescent="0.3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</row>
    <row r="564" spans="1:37" x14ac:dyDescent="0.3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</row>
    <row r="565" spans="1:37" x14ac:dyDescent="0.3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</row>
    <row r="566" spans="1:37" x14ac:dyDescent="0.3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</row>
    <row r="567" spans="1:37" x14ac:dyDescent="0.3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</row>
    <row r="568" spans="1:37" x14ac:dyDescent="0.3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</row>
    <row r="569" spans="1:37" x14ac:dyDescent="0.3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</row>
    <row r="570" spans="1:37" x14ac:dyDescent="0.3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</row>
    <row r="571" spans="1:37" x14ac:dyDescent="0.3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</row>
    <row r="572" spans="1:37" x14ac:dyDescent="0.3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</row>
    <row r="573" spans="1:37" x14ac:dyDescent="0.3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</row>
    <row r="574" spans="1:37" x14ac:dyDescent="0.3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</row>
    <row r="575" spans="1:37" x14ac:dyDescent="0.3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</row>
    <row r="576" spans="1:37" x14ac:dyDescent="0.3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</row>
    <row r="577" spans="1:37" x14ac:dyDescent="0.3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</row>
    <row r="578" spans="1:37" x14ac:dyDescent="0.3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</row>
    <row r="579" spans="1:37" x14ac:dyDescent="0.3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</row>
    <row r="580" spans="1:37" x14ac:dyDescent="0.3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</row>
    <row r="581" spans="1:37" x14ac:dyDescent="0.3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</row>
    <row r="582" spans="1:37" x14ac:dyDescent="0.3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</row>
    <row r="583" spans="1:37" x14ac:dyDescent="0.3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</row>
    <row r="584" spans="1:37" x14ac:dyDescent="0.3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</row>
    <row r="585" spans="1:37" x14ac:dyDescent="0.3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</row>
    <row r="586" spans="1:37" x14ac:dyDescent="0.3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</row>
    <row r="587" spans="1:37" x14ac:dyDescent="0.3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</row>
    <row r="588" spans="1:37" x14ac:dyDescent="0.3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</row>
    <row r="589" spans="1:37" x14ac:dyDescent="0.3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</row>
    <row r="590" spans="1:37" x14ac:dyDescent="0.3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</row>
    <row r="591" spans="1:37" x14ac:dyDescent="0.3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</row>
    <row r="592" spans="1:37" x14ac:dyDescent="0.3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</row>
    <row r="593" spans="1:37" x14ac:dyDescent="0.3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</row>
    <row r="594" spans="1:37" x14ac:dyDescent="0.3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</row>
    <row r="595" spans="1:37" x14ac:dyDescent="0.3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</row>
    <row r="596" spans="1:37" x14ac:dyDescent="0.3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</row>
    <row r="597" spans="1:37" x14ac:dyDescent="0.3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</row>
    <row r="598" spans="1:37" x14ac:dyDescent="0.3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</row>
    <row r="599" spans="1:37" x14ac:dyDescent="0.3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</row>
    <row r="600" spans="1:37" x14ac:dyDescent="0.3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</row>
    <row r="601" spans="1:37" x14ac:dyDescent="0.3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</row>
    <row r="602" spans="1:37" x14ac:dyDescent="0.3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</row>
    <row r="603" spans="1:37" x14ac:dyDescent="0.3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</row>
    <row r="604" spans="1:37" x14ac:dyDescent="0.3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</row>
    <row r="605" spans="1:37" x14ac:dyDescent="0.3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</row>
    <row r="606" spans="1:37" x14ac:dyDescent="0.3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</row>
    <row r="607" spans="1:37" x14ac:dyDescent="0.3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</row>
    <row r="608" spans="1:37" x14ac:dyDescent="0.3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</row>
    <row r="609" spans="1:37" x14ac:dyDescent="0.3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</row>
    <row r="610" spans="1:37" x14ac:dyDescent="0.3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</row>
    <row r="611" spans="1:37" x14ac:dyDescent="0.3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</row>
    <row r="612" spans="1:37" x14ac:dyDescent="0.3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</row>
    <row r="613" spans="1:37" x14ac:dyDescent="0.3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</row>
    <row r="614" spans="1:37" x14ac:dyDescent="0.3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</row>
    <row r="615" spans="1:37" x14ac:dyDescent="0.3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</row>
    <row r="616" spans="1:37" x14ac:dyDescent="0.3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</row>
    <row r="617" spans="1:37" x14ac:dyDescent="0.3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</row>
    <row r="618" spans="1:37" x14ac:dyDescent="0.3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</row>
    <row r="619" spans="1:37" x14ac:dyDescent="0.3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</row>
    <row r="620" spans="1:37" x14ac:dyDescent="0.3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</row>
    <row r="621" spans="1:37" x14ac:dyDescent="0.3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</row>
    <row r="622" spans="1:37" x14ac:dyDescent="0.3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</row>
    <row r="623" spans="1:37" x14ac:dyDescent="0.3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</row>
    <row r="624" spans="1:37" x14ac:dyDescent="0.3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</row>
    <row r="625" spans="1:37" x14ac:dyDescent="0.3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</row>
    <row r="626" spans="1:37" x14ac:dyDescent="0.3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</row>
    <row r="627" spans="1:37" x14ac:dyDescent="0.3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</row>
    <row r="628" spans="1:37" x14ac:dyDescent="0.3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</row>
    <row r="629" spans="1:37" x14ac:dyDescent="0.3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</row>
    <row r="630" spans="1:37" x14ac:dyDescent="0.3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</row>
    <row r="631" spans="1:37" x14ac:dyDescent="0.3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</row>
    <row r="632" spans="1:37" x14ac:dyDescent="0.3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</row>
    <row r="633" spans="1:37" x14ac:dyDescent="0.3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</row>
    <row r="634" spans="1:37" x14ac:dyDescent="0.3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</row>
    <row r="635" spans="1:37" x14ac:dyDescent="0.3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</row>
    <row r="636" spans="1:37" x14ac:dyDescent="0.3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</row>
    <row r="637" spans="1:37" x14ac:dyDescent="0.3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</row>
    <row r="638" spans="1:37" x14ac:dyDescent="0.3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</row>
    <row r="639" spans="1:37" x14ac:dyDescent="0.3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</row>
    <row r="640" spans="1:37" x14ac:dyDescent="0.3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</row>
    <row r="641" spans="1:37" x14ac:dyDescent="0.3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</row>
    <row r="642" spans="1:37" x14ac:dyDescent="0.3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</row>
    <row r="643" spans="1:37" x14ac:dyDescent="0.3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</row>
    <row r="644" spans="1:37" x14ac:dyDescent="0.3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</row>
    <row r="645" spans="1:37" x14ac:dyDescent="0.3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</row>
    <row r="646" spans="1:37" x14ac:dyDescent="0.3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</row>
    <row r="647" spans="1:37" x14ac:dyDescent="0.3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</row>
    <row r="648" spans="1:37" x14ac:dyDescent="0.3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</row>
    <row r="649" spans="1:37" x14ac:dyDescent="0.3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</row>
    <row r="650" spans="1:37" x14ac:dyDescent="0.3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</row>
    <row r="651" spans="1:37" x14ac:dyDescent="0.3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</row>
    <row r="652" spans="1:37" x14ac:dyDescent="0.3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</row>
    <row r="653" spans="1:37" x14ac:dyDescent="0.3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</row>
    <row r="654" spans="1:37" x14ac:dyDescent="0.3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</row>
    <row r="655" spans="1:37" x14ac:dyDescent="0.3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</row>
    <row r="656" spans="1:37" x14ac:dyDescent="0.3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</row>
    <row r="657" spans="1:37" x14ac:dyDescent="0.3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</row>
    <row r="658" spans="1:37" x14ac:dyDescent="0.3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</row>
    <row r="659" spans="1:37" x14ac:dyDescent="0.3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</row>
    <row r="660" spans="1:37" x14ac:dyDescent="0.3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</row>
    <row r="661" spans="1:37" x14ac:dyDescent="0.3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</row>
    <row r="662" spans="1:37" x14ac:dyDescent="0.3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</row>
    <row r="663" spans="1:37" x14ac:dyDescent="0.3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</row>
    <row r="664" spans="1:37" x14ac:dyDescent="0.3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</row>
    <row r="665" spans="1:37" x14ac:dyDescent="0.3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</row>
    <row r="666" spans="1:37" x14ac:dyDescent="0.3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</row>
    <row r="667" spans="1:37" x14ac:dyDescent="0.3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</row>
    <row r="668" spans="1:37" x14ac:dyDescent="0.3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</row>
    <row r="669" spans="1:37" x14ac:dyDescent="0.3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</row>
    <row r="670" spans="1:37" x14ac:dyDescent="0.3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</row>
    <row r="671" spans="1:37" x14ac:dyDescent="0.3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</row>
    <row r="672" spans="1:37" x14ac:dyDescent="0.3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</row>
    <row r="673" spans="1:37" x14ac:dyDescent="0.3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</row>
    <row r="674" spans="1:37" x14ac:dyDescent="0.3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</row>
    <row r="675" spans="1:37" x14ac:dyDescent="0.3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</row>
    <row r="676" spans="1:37" x14ac:dyDescent="0.3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</row>
    <row r="677" spans="1:37" x14ac:dyDescent="0.3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</row>
    <row r="678" spans="1:37" x14ac:dyDescent="0.3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</row>
    <row r="679" spans="1:37" x14ac:dyDescent="0.3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</row>
    <row r="680" spans="1:37" x14ac:dyDescent="0.3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</row>
    <row r="681" spans="1:37" x14ac:dyDescent="0.3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</row>
    <row r="682" spans="1:37" x14ac:dyDescent="0.3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</row>
    <row r="683" spans="1:37" x14ac:dyDescent="0.3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</row>
    <row r="684" spans="1:37" x14ac:dyDescent="0.3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</row>
    <row r="685" spans="1:37" x14ac:dyDescent="0.3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</row>
    <row r="686" spans="1:37" x14ac:dyDescent="0.3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</row>
    <row r="687" spans="1:37" x14ac:dyDescent="0.3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</row>
    <row r="688" spans="1:37" x14ac:dyDescent="0.3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</row>
    <row r="689" spans="1:37" x14ac:dyDescent="0.3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</row>
    <row r="690" spans="1:37" x14ac:dyDescent="0.3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</row>
    <row r="691" spans="1:37" x14ac:dyDescent="0.3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</row>
    <row r="692" spans="1:37" x14ac:dyDescent="0.3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</row>
    <row r="693" spans="1:37" x14ac:dyDescent="0.3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</row>
    <row r="694" spans="1:37" x14ac:dyDescent="0.3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</row>
    <row r="695" spans="1:37" x14ac:dyDescent="0.3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</row>
    <row r="696" spans="1:37" x14ac:dyDescent="0.3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</row>
    <row r="697" spans="1:37" x14ac:dyDescent="0.3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</row>
    <row r="698" spans="1:37" x14ac:dyDescent="0.3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</row>
    <row r="699" spans="1:37" x14ac:dyDescent="0.3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</row>
    <row r="700" spans="1:37" x14ac:dyDescent="0.3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</row>
    <row r="701" spans="1:37" x14ac:dyDescent="0.3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</row>
    <row r="702" spans="1:37" x14ac:dyDescent="0.3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</row>
    <row r="703" spans="1:37" x14ac:dyDescent="0.3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</row>
    <row r="704" spans="1:37" x14ac:dyDescent="0.3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</row>
    <row r="705" spans="1:37" x14ac:dyDescent="0.3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</row>
    <row r="706" spans="1:37" x14ac:dyDescent="0.3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</row>
    <row r="707" spans="1:37" x14ac:dyDescent="0.3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</row>
    <row r="708" spans="1:37" x14ac:dyDescent="0.3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</row>
    <row r="709" spans="1:37" x14ac:dyDescent="0.3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</row>
    <row r="710" spans="1:37" x14ac:dyDescent="0.3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</row>
    <row r="711" spans="1:37" x14ac:dyDescent="0.3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</row>
    <row r="712" spans="1:37" x14ac:dyDescent="0.3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</row>
    <row r="713" spans="1:37" x14ac:dyDescent="0.3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</row>
    <row r="714" spans="1:37" x14ac:dyDescent="0.3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</row>
    <row r="715" spans="1:37" x14ac:dyDescent="0.3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</row>
    <row r="716" spans="1:37" x14ac:dyDescent="0.3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</row>
    <row r="717" spans="1:37" x14ac:dyDescent="0.3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</row>
    <row r="718" spans="1:37" x14ac:dyDescent="0.3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</row>
    <row r="719" spans="1:37" x14ac:dyDescent="0.3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</row>
    <row r="720" spans="1:37" x14ac:dyDescent="0.3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</row>
    <row r="721" spans="1:37" x14ac:dyDescent="0.3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</row>
    <row r="722" spans="1:37" x14ac:dyDescent="0.3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</row>
    <row r="723" spans="1:37" x14ac:dyDescent="0.3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</row>
    <row r="724" spans="1:37" x14ac:dyDescent="0.3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</row>
    <row r="725" spans="1:37" x14ac:dyDescent="0.3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</row>
    <row r="726" spans="1:37" x14ac:dyDescent="0.3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</row>
    <row r="727" spans="1:37" x14ac:dyDescent="0.3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</row>
    <row r="728" spans="1:37" x14ac:dyDescent="0.3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</row>
    <row r="729" spans="1:37" x14ac:dyDescent="0.3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</row>
    <row r="730" spans="1:37" x14ac:dyDescent="0.3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</row>
    <row r="731" spans="1:37" x14ac:dyDescent="0.3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</row>
    <row r="732" spans="1:37" x14ac:dyDescent="0.3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</row>
    <row r="733" spans="1:37" x14ac:dyDescent="0.3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</row>
    <row r="734" spans="1:37" x14ac:dyDescent="0.3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</row>
    <row r="735" spans="1:37" x14ac:dyDescent="0.3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</row>
    <row r="736" spans="1:37" x14ac:dyDescent="0.3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</row>
    <row r="737" spans="1:37" x14ac:dyDescent="0.3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</row>
    <row r="738" spans="1:37" x14ac:dyDescent="0.3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</row>
    <row r="739" spans="1:37" x14ac:dyDescent="0.3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</row>
    <row r="740" spans="1:37" x14ac:dyDescent="0.3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</row>
    <row r="741" spans="1:37" x14ac:dyDescent="0.3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</row>
    <row r="742" spans="1:37" x14ac:dyDescent="0.3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</row>
    <row r="743" spans="1:37" x14ac:dyDescent="0.3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</row>
    <row r="744" spans="1:37" x14ac:dyDescent="0.3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</row>
    <row r="745" spans="1:37" x14ac:dyDescent="0.3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</row>
    <row r="746" spans="1:37" x14ac:dyDescent="0.3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</row>
    <row r="747" spans="1:37" x14ac:dyDescent="0.3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</row>
    <row r="748" spans="1:37" x14ac:dyDescent="0.3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</row>
    <row r="749" spans="1:37" x14ac:dyDescent="0.3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</row>
    <row r="750" spans="1:37" x14ac:dyDescent="0.3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</row>
    <row r="751" spans="1:37" x14ac:dyDescent="0.3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</row>
    <row r="752" spans="1:37" x14ac:dyDescent="0.3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</row>
    <row r="753" spans="1:37" x14ac:dyDescent="0.3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</row>
    <row r="754" spans="1:37" x14ac:dyDescent="0.3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</row>
    <row r="755" spans="1:37" x14ac:dyDescent="0.3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</row>
    <row r="756" spans="1:37" x14ac:dyDescent="0.3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</row>
    <row r="757" spans="1:37" x14ac:dyDescent="0.3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</row>
    <row r="758" spans="1:37" x14ac:dyDescent="0.3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</row>
    <row r="759" spans="1:37" x14ac:dyDescent="0.3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</row>
    <row r="760" spans="1:37" x14ac:dyDescent="0.3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</row>
    <row r="761" spans="1:37" x14ac:dyDescent="0.3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</row>
    <row r="762" spans="1:37" x14ac:dyDescent="0.3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</row>
    <row r="763" spans="1:37" x14ac:dyDescent="0.3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</row>
    <row r="764" spans="1:37" x14ac:dyDescent="0.3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</row>
    <row r="765" spans="1:37" x14ac:dyDescent="0.3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</row>
    <row r="766" spans="1:37" x14ac:dyDescent="0.3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</row>
    <row r="767" spans="1:37" x14ac:dyDescent="0.3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</row>
    <row r="768" spans="1:37" x14ac:dyDescent="0.3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</row>
    <row r="769" spans="1:37" x14ac:dyDescent="0.3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</row>
    <row r="770" spans="1:37" x14ac:dyDescent="0.3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</row>
    <row r="771" spans="1:37" x14ac:dyDescent="0.3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</row>
    <row r="772" spans="1:37" x14ac:dyDescent="0.3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</row>
    <row r="773" spans="1:37" x14ac:dyDescent="0.3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</row>
    <row r="774" spans="1:37" x14ac:dyDescent="0.3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</row>
    <row r="775" spans="1:37" x14ac:dyDescent="0.3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</row>
    <row r="776" spans="1:37" x14ac:dyDescent="0.3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</row>
    <row r="777" spans="1:37" x14ac:dyDescent="0.3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</row>
    <row r="778" spans="1:37" x14ac:dyDescent="0.3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</row>
    <row r="779" spans="1:37" x14ac:dyDescent="0.3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</row>
    <row r="780" spans="1:37" x14ac:dyDescent="0.3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</row>
    <row r="781" spans="1:37" x14ac:dyDescent="0.3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</row>
    <row r="782" spans="1:37" x14ac:dyDescent="0.3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</row>
    <row r="783" spans="1:37" x14ac:dyDescent="0.3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</row>
    <row r="784" spans="1:37" x14ac:dyDescent="0.3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</row>
    <row r="785" spans="1:37" x14ac:dyDescent="0.3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</row>
    <row r="786" spans="1:37" x14ac:dyDescent="0.3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</row>
    <row r="787" spans="1:37" x14ac:dyDescent="0.3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</row>
    <row r="788" spans="1:37" x14ac:dyDescent="0.3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</row>
    <row r="789" spans="1:37" x14ac:dyDescent="0.3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</row>
    <row r="790" spans="1:37" x14ac:dyDescent="0.3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</row>
    <row r="791" spans="1:37" x14ac:dyDescent="0.3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</row>
    <row r="792" spans="1:37" x14ac:dyDescent="0.3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</row>
    <row r="793" spans="1:37" x14ac:dyDescent="0.3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</row>
    <row r="794" spans="1:37" x14ac:dyDescent="0.3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</row>
    <row r="795" spans="1:37" x14ac:dyDescent="0.3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</row>
    <row r="796" spans="1:37" x14ac:dyDescent="0.3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</row>
    <row r="797" spans="1:37" x14ac:dyDescent="0.3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</row>
    <row r="798" spans="1:37" x14ac:dyDescent="0.3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</row>
    <row r="799" spans="1:37" x14ac:dyDescent="0.3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</row>
    <row r="800" spans="1:37" x14ac:dyDescent="0.3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</row>
    <row r="801" spans="1:37" x14ac:dyDescent="0.3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</row>
    <row r="802" spans="1:37" x14ac:dyDescent="0.3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</row>
    <row r="803" spans="1:37" x14ac:dyDescent="0.3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</row>
    <row r="804" spans="1:37" x14ac:dyDescent="0.3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</row>
    <row r="805" spans="1:37" x14ac:dyDescent="0.3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</row>
    <row r="806" spans="1:37" x14ac:dyDescent="0.3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</row>
    <row r="807" spans="1:37" x14ac:dyDescent="0.3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</row>
    <row r="808" spans="1:37" x14ac:dyDescent="0.3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</row>
    <row r="809" spans="1:37" x14ac:dyDescent="0.3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</row>
    <row r="810" spans="1:37" x14ac:dyDescent="0.3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</row>
    <row r="811" spans="1:37" x14ac:dyDescent="0.3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</row>
    <row r="812" spans="1:37" x14ac:dyDescent="0.3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</row>
    <row r="813" spans="1:37" x14ac:dyDescent="0.3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</row>
    <row r="814" spans="1:37" x14ac:dyDescent="0.3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</row>
    <row r="815" spans="1:37" x14ac:dyDescent="0.3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</row>
    <row r="816" spans="1:37" x14ac:dyDescent="0.3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</row>
    <row r="817" spans="1:37" x14ac:dyDescent="0.3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</row>
    <row r="818" spans="1:37" x14ac:dyDescent="0.3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</row>
    <row r="819" spans="1:37" x14ac:dyDescent="0.3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</row>
    <row r="820" spans="1:37" x14ac:dyDescent="0.3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</row>
    <row r="821" spans="1:37" x14ac:dyDescent="0.3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</row>
    <row r="822" spans="1:37" x14ac:dyDescent="0.3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</row>
    <row r="823" spans="1:37" x14ac:dyDescent="0.3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</row>
    <row r="824" spans="1:37" x14ac:dyDescent="0.3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</row>
    <row r="825" spans="1:37" x14ac:dyDescent="0.3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</row>
    <row r="826" spans="1:37" x14ac:dyDescent="0.3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</row>
    <row r="827" spans="1:37" x14ac:dyDescent="0.3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</row>
    <row r="828" spans="1:37" x14ac:dyDescent="0.3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</row>
    <row r="829" spans="1:37" x14ac:dyDescent="0.3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</row>
    <row r="830" spans="1:37" x14ac:dyDescent="0.3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</row>
    <row r="831" spans="1:37" x14ac:dyDescent="0.3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</row>
    <row r="832" spans="1:37" x14ac:dyDescent="0.3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</row>
    <row r="833" spans="1:37" x14ac:dyDescent="0.3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</row>
    <row r="834" spans="1:37" x14ac:dyDescent="0.3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</row>
    <row r="835" spans="1:37" x14ac:dyDescent="0.3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</row>
    <row r="836" spans="1:37" x14ac:dyDescent="0.3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</row>
    <row r="837" spans="1:37" x14ac:dyDescent="0.3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</row>
    <row r="838" spans="1:37" x14ac:dyDescent="0.3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</row>
    <row r="839" spans="1:37" x14ac:dyDescent="0.3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</row>
    <row r="840" spans="1:37" x14ac:dyDescent="0.3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</row>
    <row r="841" spans="1:37" x14ac:dyDescent="0.3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</row>
    <row r="842" spans="1:37" x14ac:dyDescent="0.3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</row>
    <row r="843" spans="1:37" x14ac:dyDescent="0.3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</row>
    <row r="844" spans="1:37" x14ac:dyDescent="0.3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</row>
    <row r="845" spans="1:37" x14ac:dyDescent="0.3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</row>
    <row r="846" spans="1:37" x14ac:dyDescent="0.3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</row>
    <row r="847" spans="1:37" x14ac:dyDescent="0.3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</row>
    <row r="848" spans="1:37" x14ac:dyDescent="0.3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</row>
    <row r="849" spans="1:37" x14ac:dyDescent="0.3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</row>
    <row r="850" spans="1:37" x14ac:dyDescent="0.3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</row>
    <row r="851" spans="1:37" x14ac:dyDescent="0.3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</row>
    <row r="852" spans="1:37" x14ac:dyDescent="0.3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</row>
    <row r="853" spans="1:37" x14ac:dyDescent="0.3">
      <c r="A853" s="8"/>
      <c r="B853" s="8"/>
      <c r="C853" s="8"/>
      <c r="D853" s="8"/>
      <c r="E853" s="8"/>
      <c r="F853" s="8"/>
      <c r="G853" s="8"/>
      <c r="H853" s="8"/>
      <c r="I853" s="8"/>
      <c r="J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</row>
    <row r="854" spans="1:37" x14ac:dyDescent="0.3">
      <c r="A854" s="8"/>
      <c r="B854" s="8"/>
      <c r="C854" s="8"/>
      <c r="D854" s="8"/>
      <c r="E854" s="8"/>
      <c r="F854" s="8"/>
      <c r="G854" s="8"/>
      <c r="H854" s="8"/>
      <c r="I854" s="8"/>
      <c r="J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</row>
    <row r="855" spans="1:37" x14ac:dyDescent="0.3">
      <c r="A855" s="8"/>
      <c r="B855" s="8"/>
      <c r="C855" s="8"/>
      <c r="D855" s="8"/>
      <c r="E855" s="8"/>
      <c r="F855" s="8"/>
      <c r="G855" s="8"/>
      <c r="H855" s="8"/>
      <c r="I855" s="8"/>
      <c r="J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</row>
    <row r="856" spans="1:37" x14ac:dyDescent="0.3">
      <c r="A856" s="8"/>
      <c r="B856" s="8"/>
      <c r="C856" s="8"/>
      <c r="D856" s="8"/>
      <c r="E856" s="8"/>
      <c r="F856" s="8"/>
      <c r="G856" s="8"/>
      <c r="H856" s="8"/>
      <c r="I856" s="8"/>
      <c r="J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</row>
    <row r="857" spans="1:37" x14ac:dyDescent="0.3">
      <c r="A857" s="8"/>
      <c r="B857" s="8"/>
      <c r="C857" s="8"/>
      <c r="D857" s="8"/>
      <c r="E857" s="8"/>
      <c r="F857" s="8"/>
      <c r="G857" s="8"/>
      <c r="H857" s="8"/>
      <c r="I857" s="8"/>
      <c r="J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</row>
    <row r="858" spans="1:37" x14ac:dyDescent="0.3">
      <c r="A858" s="8"/>
      <c r="B858" s="8"/>
      <c r="C858" s="8"/>
      <c r="D858" s="8"/>
      <c r="E858" s="8"/>
      <c r="F858" s="8"/>
      <c r="G858" s="8"/>
      <c r="H858" s="8"/>
      <c r="I858" s="8"/>
      <c r="J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</row>
    <row r="859" spans="1:37" x14ac:dyDescent="0.3">
      <c r="A859" s="8"/>
      <c r="B859" s="8"/>
      <c r="C859" s="8"/>
      <c r="D859" s="8"/>
      <c r="E859" s="8"/>
      <c r="F859" s="8"/>
      <c r="G859" s="8"/>
      <c r="H859" s="8"/>
      <c r="I859" s="8"/>
      <c r="J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</row>
    <row r="860" spans="1:37" x14ac:dyDescent="0.3">
      <c r="A860" s="8"/>
      <c r="B860" s="8"/>
      <c r="C860" s="8"/>
      <c r="D860" s="8"/>
      <c r="E860" s="8"/>
      <c r="F860" s="8"/>
      <c r="G860" s="8"/>
      <c r="H860" s="8"/>
      <c r="I860" s="8"/>
      <c r="J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</row>
    <row r="861" spans="1:37" x14ac:dyDescent="0.3">
      <c r="A861" s="8"/>
      <c r="B861" s="8"/>
      <c r="C861" s="8"/>
      <c r="D861" s="8"/>
      <c r="E861" s="8"/>
      <c r="F861" s="8"/>
      <c r="G861" s="8"/>
      <c r="H861" s="8"/>
      <c r="I861" s="8"/>
      <c r="J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</row>
    <row r="862" spans="1:37" x14ac:dyDescent="0.3">
      <c r="A862" s="8"/>
      <c r="B862" s="8"/>
      <c r="C862" s="8"/>
      <c r="D862" s="8"/>
      <c r="E862" s="8"/>
      <c r="F862" s="8"/>
      <c r="G862" s="8"/>
      <c r="H862" s="8"/>
      <c r="I862" s="8"/>
      <c r="J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</row>
    <row r="863" spans="1:37" x14ac:dyDescent="0.3">
      <c r="A863" s="8"/>
      <c r="B863" s="8"/>
      <c r="C863" s="8"/>
      <c r="D863" s="8"/>
      <c r="E863" s="8"/>
      <c r="F863" s="8"/>
      <c r="G863" s="8"/>
      <c r="H863" s="8"/>
      <c r="I863" s="8"/>
      <c r="J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</row>
    <row r="864" spans="1:37" x14ac:dyDescent="0.3">
      <c r="A864" s="8"/>
      <c r="B864" s="8"/>
      <c r="C864" s="8"/>
      <c r="D864" s="8"/>
      <c r="E864" s="8"/>
      <c r="F864" s="8"/>
      <c r="G864" s="8"/>
      <c r="H864" s="8"/>
      <c r="I864" s="8"/>
      <c r="J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</row>
    <row r="865" spans="1:37" x14ac:dyDescent="0.3">
      <c r="A865" s="8"/>
      <c r="B865" s="8"/>
      <c r="C865" s="8"/>
      <c r="D865" s="8"/>
      <c r="E865" s="8"/>
      <c r="F865" s="8"/>
      <c r="G865" s="8"/>
      <c r="H865" s="8"/>
      <c r="I865" s="8"/>
      <c r="J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</row>
    <row r="866" spans="1:37" x14ac:dyDescent="0.3">
      <c r="A866" s="8"/>
      <c r="B866" s="8"/>
      <c r="C866" s="8"/>
      <c r="D866" s="8"/>
      <c r="E866" s="8"/>
      <c r="F866" s="8"/>
      <c r="G866" s="8"/>
      <c r="H866" s="8"/>
      <c r="I866" s="8"/>
      <c r="J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</row>
    <row r="867" spans="1:37" x14ac:dyDescent="0.3">
      <c r="A867" s="8"/>
      <c r="B867" s="8"/>
      <c r="C867" s="8"/>
      <c r="D867" s="8"/>
      <c r="E867" s="8"/>
      <c r="F867" s="8"/>
      <c r="G867" s="8"/>
      <c r="H867" s="8"/>
      <c r="I867" s="8"/>
      <c r="J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</row>
    <row r="868" spans="1:37" x14ac:dyDescent="0.3">
      <c r="A868" s="8"/>
      <c r="B868" s="8"/>
      <c r="C868" s="8"/>
      <c r="D868" s="8"/>
      <c r="E868" s="8"/>
      <c r="F868" s="8"/>
      <c r="G868" s="8"/>
      <c r="H868" s="8"/>
      <c r="I868" s="8"/>
      <c r="J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</row>
    <row r="869" spans="1:37" x14ac:dyDescent="0.3">
      <c r="A869" s="8"/>
      <c r="B869" s="8"/>
      <c r="C869" s="8"/>
      <c r="D869" s="8"/>
      <c r="E869" s="8"/>
      <c r="F869" s="8"/>
      <c r="G869" s="8"/>
      <c r="H869" s="8"/>
      <c r="I869" s="8"/>
      <c r="J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</row>
    <row r="870" spans="1:37" x14ac:dyDescent="0.3">
      <c r="A870" s="8"/>
      <c r="B870" s="8"/>
      <c r="C870" s="8"/>
      <c r="D870" s="8"/>
      <c r="E870" s="8"/>
      <c r="F870" s="8"/>
      <c r="G870" s="8"/>
      <c r="H870" s="8"/>
      <c r="I870" s="8"/>
      <c r="J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</row>
    <row r="871" spans="1:37" x14ac:dyDescent="0.3">
      <c r="A871" s="8"/>
      <c r="B871" s="8"/>
      <c r="C871" s="8"/>
      <c r="D871" s="8"/>
      <c r="E871" s="8"/>
      <c r="F871" s="8"/>
      <c r="G871" s="8"/>
      <c r="H871" s="8"/>
      <c r="I871" s="8"/>
      <c r="J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</row>
    <row r="872" spans="1:37" x14ac:dyDescent="0.3">
      <c r="A872" s="8"/>
      <c r="B872" s="8"/>
      <c r="C872" s="8"/>
      <c r="D872" s="8"/>
      <c r="E872" s="8"/>
      <c r="F872" s="8"/>
      <c r="G872" s="8"/>
      <c r="H872" s="8"/>
      <c r="I872" s="8"/>
      <c r="J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</row>
    <row r="873" spans="1:37" x14ac:dyDescent="0.3">
      <c r="A873" s="8"/>
      <c r="B873" s="8"/>
      <c r="C873" s="8"/>
      <c r="D873" s="8"/>
      <c r="E873" s="8"/>
      <c r="F873" s="8"/>
      <c r="G873" s="8"/>
      <c r="H873" s="8"/>
      <c r="I873" s="8"/>
      <c r="J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</row>
    <row r="874" spans="1:37" x14ac:dyDescent="0.3">
      <c r="A874" s="8"/>
      <c r="B874" s="8"/>
      <c r="C874" s="8"/>
      <c r="D874" s="8"/>
      <c r="E874" s="8"/>
      <c r="F874" s="8"/>
      <c r="G874" s="8"/>
      <c r="H874" s="8"/>
      <c r="I874" s="8"/>
      <c r="J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</row>
    <row r="875" spans="1:37" x14ac:dyDescent="0.3">
      <c r="A875" s="8"/>
      <c r="B875" s="8"/>
      <c r="C875" s="8"/>
      <c r="D875" s="8"/>
      <c r="E875" s="8"/>
      <c r="F875" s="8"/>
      <c r="G875" s="8"/>
      <c r="H875" s="8"/>
      <c r="I875" s="8"/>
      <c r="J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</row>
    <row r="876" spans="1:37" x14ac:dyDescent="0.3">
      <c r="A876" s="8"/>
      <c r="B876" s="8"/>
      <c r="C876" s="8"/>
      <c r="D876" s="8"/>
      <c r="E876" s="8"/>
      <c r="F876" s="8"/>
      <c r="G876" s="8"/>
      <c r="H876" s="8"/>
      <c r="I876" s="8"/>
      <c r="J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</row>
    <row r="877" spans="1:37" x14ac:dyDescent="0.3">
      <c r="A877" s="8"/>
      <c r="B877" s="8"/>
      <c r="C877" s="8"/>
      <c r="D877" s="8"/>
      <c r="E877" s="8"/>
      <c r="F877" s="8"/>
      <c r="G877" s="8"/>
      <c r="H877" s="8"/>
      <c r="I877" s="8"/>
      <c r="J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</row>
    <row r="878" spans="1:37" x14ac:dyDescent="0.3">
      <c r="A878" s="8"/>
      <c r="B878" s="8"/>
      <c r="C878" s="8"/>
      <c r="D878" s="8"/>
      <c r="E878" s="8"/>
      <c r="F878" s="8"/>
      <c r="G878" s="8"/>
      <c r="H878" s="8"/>
      <c r="I878" s="8"/>
      <c r="J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</row>
    <row r="879" spans="1:37" x14ac:dyDescent="0.3">
      <c r="A879" s="8"/>
      <c r="B879" s="8"/>
      <c r="C879" s="8"/>
      <c r="D879" s="8"/>
      <c r="E879" s="8"/>
      <c r="F879" s="8"/>
      <c r="G879" s="8"/>
      <c r="H879" s="8"/>
      <c r="I879" s="8"/>
      <c r="J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</row>
    <row r="880" spans="1:37" x14ac:dyDescent="0.3">
      <c r="A880" s="8"/>
      <c r="B880" s="8"/>
      <c r="C880" s="8"/>
      <c r="D880" s="8"/>
      <c r="E880" s="8"/>
      <c r="F880" s="8"/>
      <c r="G880" s="8"/>
      <c r="H880" s="8"/>
      <c r="I880" s="8"/>
      <c r="J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</row>
    <row r="881" spans="1:37" x14ac:dyDescent="0.3">
      <c r="A881" s="8"/>
      <c r="B881" s="8"/>
      <c r="C881" s="8"/>
      <c r="D881" s="8"/>
      <c r="E881" s="8"/>
      <c r="F881" s="8"/>
      <c r="G881" s="8"/>
      <c r="H881" s="8"/>
      <c r="I881" s="8"/>
      <c r="J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</row>
    <row r="882" spans="1:37" x14ac:dyDescent="0.3">
      <c r="A882" s="8"/>
      <c r="B882" s="8"/>
      <c r="C882" s="8"/>
      <c r="D882" s="8"/>
      <c r="E882" s="8"/>
      <c r="F882" s="8"/>
      <c r="G882" s="8"/>
      <c r="H882" s="8"/>
      <c r="I882" s="8"/>
      <c r="J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</row>
    <row r="883" spans="1:37" x14ac:dyDescent="0.3">
      <c r="A883" s="8"/>
      <c r="B883" s="8"/>
      <c r="C883" s="8"/>
      <c r="D883" s="8"/>
      <c r="E883" s="8"/>
      <c r="F883" s="8"/>
      <c r="G883" s="8"/>
      <c r="H883" s="8"/>
      <c r="I883" s="8"/>
      <c r="J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</row>
    <row r="884" spans="1:37" x14ac:dyDescent="0.3">
      <c r="A884" s="8"/>
      <c r="B884" s="8"/>
      <c r="C884" s="8"/>
      <c r="D884" s="8"/>
      <c r="E884" s="8"/>
      <c r="F884" s="8"/>
      <c r="G884" s="8"/>
      <c r="H884" s="8"/>
      <c r="I884" s="8"/>
      <c r="J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</row>
    <row r="885" spans="1:37" x14ac:dyDescent="0.3">
      <c r="A885" s="8"/>
      <c r="B885" s="8"/>
      <c r="C885" s="8"/>
      <c r="D885" s="8"/>
      <c r="E885" s="8"/>
      <c r="F885" s="8"/>
      <c r="G885" s="8"/>
      <c r="H885" s="8"/>
      <c r="I885" s="8"/>
      <c r="J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</row>
    <row r="886" spans="1:37" x14ac:dyDescent="0.3">
      <c r="A886" s="8"/>
      <c r="B886" s="8"/>
      <c r="C886" s="8"/>
      <c r="D886" s="8"/>
      <c r="E886" s="8"/>
      <c r="F886" s="8"/>
      <c r="G886" s="8"/>
      <c r="H886" s="8"/>
      <c r="I886" s="8"/>
      <c r="J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</row>
    <row r="887" spans="1:37" x14ac:dyDescent="0.3">
      <c r="A887" s="8"/>
      <c r="B887" s="8"/>
      <c r="C887" s="8"/>
      <c r="D887" s="8"/>
      <c r="E887" s="8"/>
      <c r="F887" s="8"/>
      <c r="G887" s="8"/>
      <c r="H887" s="8"/>
      <c r="I887" s="8"/>
      <c r="J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</row>
    <row r="888" spans="1:37" x14ac:dyDescent="0.3">
      <c r="A888" s="8"/>
      <c r="B888" s="8"/>
      <c r="C888" s="8"/>
      <c r="D888" s="8"/>
      <c r="E888" s="8"/>
      <c r="F888" s="8"/>
      <c r="G888" s="8"/>
      <c r="H888" s="8"/>
      <c r="I888" s="8"/>
      <c r="J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</row>
    <row r="889" spans="1:37" x14ac:dyDescent="0.3">
      <c r="A889" s="8"/>
      <c r="B889" s="8"/>
      <c r="C889" s="8"/>
      <c r="D889" s="8"/>
      <c r="E889" s="8"/>
      <c r="F889" s="8"/>
      <c r="G889" s="8"/>
      <c r="H889" s="8"/>
      <c r="I889" s="8"/>
      <c r="J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</row>
    <row r="890" spans="1:37" x14ac:dyDescent="0.3">
      <c r="A890" s="8"/>
      <c r="B890" s="8"/>
      <c r="C890" s="8"/>
      <c r="D890" s="8"/>
      <c r="E890" s="8"/>
      <c r="F890" s="8"/>
      <c r="G890" s="8"/>
      <c r="H890" s="8"/>
      <c r="I890" s="8"/>
      <c r="J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</row>
    <row r="891" spans="1:37" x14ac:dyDescent="0.3">
      <c r="A891" s="8"/>
      <c r="B891" s="8"/>
      <c r="C891" s="8"/>
      <c r="D891" s="8"/>
      <c r="E891" s="8"/>
      <c r="F891" s="8"/>
      <c r="G891" s="8"/>
      <c r="H891" s="8"/>
      <c r="I891" s="8"/>
      <c r="J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</row>
    <row r="892" spans="1:37" x14ac:dyDescent="0.3">
      <c r="A892" s="8"/>
      <c r="B892" s="8"/>
      <c r="C892" s="8"/>
      <c r="D892" s="8"/>
      <c r="E892" s="8"/>
      <c r="F892" s="8"/>
      <c r="G892" s="8"/>
      <c r="H892" s="8"/>
      <c r="I892" s="8"/>
      <c r="J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</row>
    <row r="893" spans="1:37" x14ac:dyDescent="0.3">
      <c r="A893" s="8"/>
      <c r="B893" s="8"/>
      <c r="C893" s="8"/>
      <c r="D893" s="8"/>
      <c r="E893" s="8"/>
      <c r="F893" s="8"/>
      <c r="G893" s="8"/>
      <c r="H893" s="8"/>
      <c r="I893" s="8"/>
      <c r="J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</row>
    <row r="894" spans="1:37" x14ac:dyDescent="0.3">
      <c r="A894" s="8"/>
      <c r="B894" s="8"/>
      <c r="C894" s="8"/>
      <c r="D894" s="8"/>
      <c r="E894" s="8"/>
      <c r="F894" s="8"/>
      <c r="G894" s="8"/>
      <c r="H894" s="8"/>
      <c r="I894" s="8"/>
      <c r="J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</row>
    <row r="895" spans="1:37" x14ac:dyDescent="0.3">
      <c r="A895" s="8"/>
      <c r="B895" s="8"/>
      <c r="C895" s="8"/>
      <c r="D895" s="8"/>
      <c r="E895" s="8"/>
      <c r="F895" s="8"/>
      <c r="G895" s="8"/>
      <c r="H895" s="8"/>
      <c r="I895" s="8"/>
      <c r="J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</row>
    <row r="896" spans="1:37" x14ac:dyDescent="0.3">
      <c r="A896" s="8"/>
      <c r="B896" s="8"/>
      <c r="C896" s="8"/>
      <c r="D896" s="8"/>
      <c r="E896" s="8"/>
      <c r="F896" s="8"/>
      <c r="G896" s="8"/>
      <c r="H896" s="8"/>
      <c r="I896" s="8"/>
      <c r="J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</row>
    <row r="897" spans="1:37" x14ac:dyDescent="0.3">
      <c r="A897" s="8"/>
      <c r="B897" s="8"/>
      <c r="C897" s="8"/>
      <c r="D897" s="8"/>
      <c r="E897" s="8"/>
      <c r="F897" s="8"/>
      <c r="G897" s="8"/>
      <c r="H897" s="8"/>
      <c r="I897" s="8"/>
      <c r="J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</row>
    <row r="898" spans="1:37" x14ac:dyDescent="0.3">
      <c r="A898" s="8"/>
      <c r="B898" s="8"/>
      <c r="C898" s="8"/>
      <c r="D898" s="8"/>
      <c r="E898" s="8"/>
      <c r="F898" s="8"/>
      <c r="G898" s="8"/>
      <c r="H898" s="8"/>
      <c r="I898" s="8"/>
      <c r="J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</row>
    <row r="899" spans="1:37" x14ac:dyDescent="0.3">
      <c r="A899" s="8"/>
      <c r="B899" s="8"/>
      <c r="C899" s="8"/>
      <c r="D899" s="8"/>
      <c r="E899" s="8"/>
      <c r="F899" s="8"/>
      <c r="G899" s="8"/>
      <c r="H899" s="8"/>
      <c r="I899" s="8"/>
      <c r="J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</row>
    <row r="900" spans="1:37" x14ac:dyDescent="0.3">
      <c r="A900" s="8"/>
      <c r="B900" s="8"/>
      <c r="C900" s="8"/>
      <c r="D900" s="8"/>
      <c r="E900" s="8"/>
      <c r="F900" s="8"/>
      <c r="G900" s="8"/>
      <c r="H900" s="8"/>
      <c r="I900" s="8"/>
      <c r="J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</row>
    <row r="901" spans="1:37" x14ac:dyDescent="0.3">
      <c r="A901" s="8"/>
      <c r="B901" s="8"/>
      <c r="C901" s="8"/>
      <c r="D901" s="8"/>
      <c r="E901" s="8"/>
      <c r="F901" s="8"/>
      <c r="G901" s="8"/>
      <c r="H901" s="8"/>
      <c r="I901" s="8"/>
      <c r="J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</row>
    <row r="902" spans="1:37" x14ac:dyDescent="0.3">
      <c r="A902" s="8"/>
      <c r="B902" s="8"/>
      <c r="C902" s="8"/>
      <c r="D902" s="8"/>
      <c r="E902" s="8"/>
      <c r="F902" s="8"/>
      <c r="G902" s="8"/>
      <c r="H902" s="8"/>
      <c r="I902" s="8"/>
      <c r="J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</row>
    <row r="903" spans="1:37" x14ac:dyDescent="0.3">
      <c r="A903" s="8"/>
      <c r="B903" s="8"/>
      <c r="C903" s="8"/>
      <c r="D903" s="8"/>
      <c r="E903" s="8"/>
      <c r="F903" s="8"/>
      <c r="G903" s="8"/>
      <c r="H903" s="8"/>
      <c r="I903" s="8"/>
      <c r="J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</row>
    <row r="904" spans="1:37" x14ac:dyDescent="0.3">
      <c r="A904" s="8"/>
      <c r="B904" s="8"/>
      <c r="C904" s="8"/>
      <c r="D904" s="8"/>
      <c r="E904" s="8"/>
      <c r="F904" s="8"/>
      <c r="G904" s="8"/>
      <c r="H904" s="8"/>
      <c r="I904" s="8"/>
      <c r="J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</row>
    <row r="905" spans="1:37" x14ac:dyDescent="0.3">
      <c r="A905" s="8"/>
      <c r="B905" s="8"/>
      <c r="C905" s="8"/>
      <c r="D905" s="8"/>
      <c r="E905" s="8"/>
      <c r="F905" s="8"/>
      <c r="G905" s="8"/>
      <c r="H905" s="8"/>
      <c r="I905" s="8"/>
      <c r="J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</row>
    <row r="906" spans="1:37" x14ac:dyDescent="0.3">
      <c r="A906" s="8"/>
      <c r="B906" s="8"/>
      <c r="C906" s="8"/>
      <c r="D906" s="8"/>
      <c r="E906" s="8"/>
      <c r="F906" s="8"/>
      <c r="G906" s="8"/>
      <c r="H906" s="8"/>
      <c r="I906" s="8"/>
      <c r="J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</row>
    <row r="907" spans="1:37" x14ac:dyDescent="0.3">
      <c r="A907" s="8"/>
      <c r="B907" s="8"/>
      <c r="C907" s="8"/>
      <c r="D907" s="8"/>
      <c r="E907" s="8"/>
      <c r="F907" s="8"/>
      <c r="G907" s="8"/>
      <c r="H907" s="8"/>
      <c r="I907" s="8"/>
      <c r="J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</row>
    <row r="908" spans="1:37" x14ac:dyDescent="0.3">
      <c r="A908" s="8"/>
      <c r="B908" s="8"/>
      <c r="C908" s="8"/>
      <c r="D908" s="8"/>
      <c r="E908" s="8"/>
      <c r="F908" s="8"/>
      <c r="G908" s="8"/>
      <c r="H908" s="8"/>
      <c r="I908" s="8"/>
      <c r="J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</row>
    <row r="909" spans="1:37" x14ac:dyDescent="0.3">
      <c r="A909" s="8"/>
      <c r="B909" s="8"/>
      <c r="C909" s="8"/>
      <c r="D909" s="8"/>
      <c r="E909" s="8"/>
      <c r="F909" s="8"/>
      <c r="G909" s="8"/>
      <c r="H909" s="8"/>
      <c r="I909" s="8"/>
      <c r="J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</row>
    <row r="910" spans="1:37" x14ac:dyDescent="0.3">
      <c r="A910" s="8"/>
      <c r="B910" s="8"/>
      <c r="C910" s="8"/>
      <c r="D910" s="8"/>
      <c r="E910" s="8"/>
      <c r="F910" s="8"/>
      <c r="G910" s="8"/>
      <c r="H910" s="8"/>
      <c r="I910" s="8"/>
      <c r="J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</row>
    <row r="911" spans="1:37" x14ac:dyDescent="0.3">
      <c r="A911" s="8"/>
      <c r="B911" s="8"/>
      <c r="C911" s="8"/>
      <c r="D911" s="8"/>
      <c r="E911" s="8"/>
      <c r="F911" s="8"/>
      <c r="G911" s="8"/>
      <c r="H911" s="8"/>
      <c r="I911" s="8"/>
      <c r="J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</row>
    <row r="912" spans="1:37" x14ac:dyDescent="0.3">
      <c r="A912" s="8"/>
      <c r="B912" s="8"/>
      <c r="C912" s="8"/>
      <c r="D912" s="8"/>
      <c r="E912" s="8"/>
      <c r="F912" s="8"/>
      <c r="G912" s="8"/>
      <c r="H912" s="8"/>
      <c r="I912" s="8"/>
      <c r="J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</row>
    <row r="913" spans="1:37" x14ac:dyDescent="0.3">
      <c r="A913" s="8"/>
      <c r="B913" s="8"/>
      <c r="C913" s="8"/>
      <c r="D913" s="8"/>
      <c r="E913" s="8"/>
      <c r="F913" s="8"/>
      <c r="G913" s="8"/>
      <c r="H913" s="8"/>
      <c r="I913" s="8"/>
      <c r="J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</row>
    <row r="914" spans="1:37" x14ac:dyDescent="0.3">
      <c r="A914" s="8"/>
      <c r="B914" s="8"/>
      <c r="C914" s="8"/>
      <c r="D914" s="8"/>
      <c r="E914" s="8"/>
      <c r="F914" s="8"/>
      <c r="G914" s="8"/>
      <c r="H914" s="8"/>
      <c r="I914" s="8"/>
      <c r="J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</row>
    <row r="915" spans="1:37" x14ac:dyDescent="0.3">
      <c r="A915" s="8"/>
      <c r="B915" s="8"/>
      <c r="C915" s="8"/>
      <c r="D915" s="8"/>
      <c r="E915" s="8"/>
      <c r="F915" s="8"/>
      <c r="G915" s="8"/>
      <c r="H915" s="8"/>
      <c r="I915" s="8"/>
      <c r="J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</row>
    <row r="916" spans="1:37" x14ac:dyDescent="0.3">
      <c r="A916" s="8"/>
      <c r="B916" s="8"/>
      <c r="C916" s="8"/>
      <c r="D916" s="8"/>
      <c r="E916" s="8"/>
      <c r="F916" s="8"/>
      <c r="G916" s="8"/>
      <c r="H916" s="8"/>
      <c r="I916" s="8"/>
      <c r="J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</row>
    <row r="917" spans="1:37" x14ac:dyDescent="0.3">
      <c r="A917" s="8"/>
      <c r="B917" s="8"/>
      <c r="C917" s="8"/>
      <c r="D917" s="8"/>
      <c r="E917" s="8"/>
      <c r="F917" s="8"/>
      <c r="G917" s="8"/>
      <c r="H917" s="8"/>
      <c r="I917" s="8"/>
      <c r="J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</row>
    <row r="918" spans="1:37" x14ac:dyDescent="0.3">
      <c r="A918" s="8"/>
      <c r="B918" s="8"/>
      <c r="C918" s="8"/>
      <c r="D918" s="8"/>
      <c r="E918" s="8"/>
      <c r="F918" s="8"/>
      <c r="G918" s="8"/>
      <c r="H918" s="8"/>
      <c r="I918" s="8"/>
      <c r="J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</row>
    <row r="919" spans="1:37" x14ac:dyDescent="0.3">
      <c r="A919" s="8"/>
      <c r="B919" s="8"/>
      <c r="C919" s="8"/>
      <c r="D919" s="8"/>
      <c r="E919" s="8"/>
      <c r="F919" s="8"/>
      <c r="G919" s="8"/>
      <c r="H919" s="8"/>
      <c r="I919" s="8"/>
      <c r="J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</row>
    <row r="920" spans="1:37" x14ac:dyDescent="0.3">
      <c r="A920" s="8"/>
      <c r="B920" s="8"/>
      <c r="C920" s="8"/>
      <c r="D920" s="8"/>
      <c r="E920" s="8"/>
      <c r="F920" s="8"/>
      <c r="G920" s="8"/>
      <c r="H920" s="8"/>
      <c r="I920" s="8"/>
      <c r="J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</row>
    <row r="921" spans="1:37" x14ac:dyDescent="0.3">
      <c r="A921" s="8"/>
      <c r="B921" s="8"/>
      <c r="C921" s="8"/>
      <c r="D921" s="8"/>
      <c r="E921" s="8"/>
      <c r="F921" s="8"/>
      <c r="G921" s="8"/>
      <c r="H921" s="8"/>
      <c r="I921" s="8"/>
      <c r="J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</row>
    <row r="922" spans="1:37" x14ac:dyDescent="0.3">
      <c r="A922" s="8"/>
      <c r="B922" s="8"/>
      <c r="C922" s="8"/>
      <c r="D922" s="8"/>
      <c r="E922" s="8"/>
      <c r="F922" s="8"/>
      <c r="G922" s="8"/>
      <c r="H922" s="8"/>
      <c r="I922" s="8"/>
      <c r="J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</row>
    <row r="923" spans="1:37" x14ac:dyDescent="0.3">
      <c r="A923" s="8"/>
      <c r="B923" s="8"/>
      <c r="C923" s="8"/>
      <c r="D923" s="8"/>
      <c r="E923" s="8"/>
      <c r="F923" s="8"/>
      <c r="G923" s="8"/>
      <c r="H923" s="8"/>
      <c r="I923" s="8"/>
      <c r="J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</row>
    <row r="924" spans="1:37" x14ac:dyDescent="0.3">
      <c r="A924" s="8"/>
      <c r="B924" s="8"/>
      <c r="C924" s="8"/>
      <c r="D924" s="8"/>
      <c r="E924" s="8"/>
      <c r="F924" s="8"/>
      <c r="G924" s="8"/>
      <c r="H924" s="8"/>
      <c r="I924" s="8"/>
      <c r="J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</row>
    <row r="925" spans="1:37" x14ac:dyDescent="0.3">
      <c r="A925" s="8"/>
      <c r="B925" s="8"/>
      <c r="C925" s="8"/>
      <c r="D925" s="8"/>
      <c r="E925" s="8"/>
      <c r="F925" s="8"/>
      <c r="G925" s="8"/>
      <c r="H925" s="8"/>
      <c r="I925" s="8"/>
      <c r="J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</row>
    <row r="926" spans="1:37" x14ac:dyDescent="0.3">
      <c r="A926" s="8"/>
      <c r="B926" s="8"/>
      <c r="C926" s="8"/>
      <c r="D926" s="8"/>
      <c r="E926" s="8"/>
      <c r="F926" s="8"/>
      <c r="G926" s="8"/>
      <c r="H926" s="8"/>
      <c r="I926" s="8"/>
      <c r="J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</row>
    <row r="927" spans="1:37" x14ac:dyDescent="0.3">
      <c r="A927" s="8"/>
      <c r="B927" s="8"/>
      <c r="C927" s="8"/>
      <c r="D927" s="8"/>
      <c r="E927" s="8"/>
      <c r="F927" s="8"/>
      <c r="G927" s="8"/>
      <c r="H927" s="8"/>
      <c r="I927" s="8"/>
      <c r="J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</row>
    <row r="928" spans="1:37" x14ac:dyDescent="0.3">
      <c r="A928" s="8"/>
      <c r="B928" s="8"/>
      <c r="C928" s="8"/>
      <c r="D928" s="8"/>
      <c r="E928" s="8"/>
      <c r="F928" s="8"/>
      <c r="G928" s="8"/>
      <c r="H928" s="8"/>
      <c r="I928" s="8"/>
      <c r="J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</row>
    <row r="929" spans="1:37" x14ac:dyDescent="0.3">
      <c r="A929" s="8"/>
      <c r="B929" s="8"/>
      <c r="C929" s="8"/>
      <c r="D929" s="8"/>
      <c r="E929" s="8"/>
      <c r="F929" s="8"/>
      <c r="G929" s="8"/>
      <c r="H929" s="8"/>
      <c r="I929" s="8"/>
      <c r="J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</row>
    <row r="930" spans="1:37" x14ac:dyDescent="0.3">
      <c r="A930" s="8"/>
      <c r="B930" s="8"/>
      <c r="C930" s="8"/>
      <c r="D930" s="8"/>
      <c r="E930" s="8"/>
      <c r="F930" s="8"/>
      <c r="G930" s="8"/>
      <c r="H930" s="8"/>
      <c r="I930" s="8"/>
      <c r="J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</row>
    <row r="931" spans="1:37" x14ac:dyDescent="0.3">
      <c r="A931" s="8"/>
      <c r="B931" s="8"/>
      <c r="C931" s="8"/>
      <c r="D931" s="8"/>
      <c r="E931" s="8"/>
      <c r="F931" s="8"/>
      <c r="G931" s="8"/>
      <c r="H931" s="8"/>
      <c r="I931" s="8"/>
      <c r="J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</row>
    <row r="932" spans="1:37" x14ac:dyDescent="0.3">
      <c r="A932" s="8"/>
      <c r="B932" s="8"/>
      <c r="C932" s="8"/>
      <c r="D932" s="8"/>
      <c r="E932" s="8"/>
      <c r="F932" s="8"/>
      <c r="G932" s="8"/>
      <c r="H932" s="8"/>
      <c r="I932" s="8"/>
      <c r="J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</row>
    <row r="933" spans="1:37" x14ac:dyDescent="0.3">
      <c r="A933" s="8"/>
      <c r="B933" s="8"/>
      <c r="C933" s="8"/>
      <c r="D933" s="8"/>
      <c r="E933" s="8"/>
      <c r="F933" s="8"/>
      <c r="G933" s="8"/>
      <c r="H933" s="8"/>
      <c r="I933" s="8"/>
      <c r="J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</row>
    <row r="934" spans="1:37" x14ac:dyDescent="0.3">
      <c r="A934" s="8"/>
      <c r="B934" s="8"/>
      <c r="C934" s="8"/>
      <c r="D934" s="8"/>
      <c r="E934" s="8"/>
      <c r="F934" s="8"/>
      <c r="G934" s="8"/>
      <c r="H934" s="8"/>
      <c r="I934" s="8"/>
      <c r="J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</row>
    <row r="935" spans="1:37" x14ac:dyDescent="0.3">
      <c r="A935" s="8"/>
      <c r="B935" s="8"/>
      <c r="C935" s="8"/>
      <c r="D935" s="8"/>
      <c r="E935" s="8"/>
      <c r="F935" s="8"/>
      <c r="G935" s="8"/>
      <c r="H935" s="8"/>
      <c r="I935" s="8"/>
      <c r="J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</row>
    <row r="936" spans="1:37" x14ac:dyDescent="0.3">
      <c r="A936" s="8"/>
      <c r="B936" s="8"/>
      <c r="C936" s="8"/>
      <c r="D936" s="8"/>
      <c r="E936" s="8"/>
      <c r="F936" s="8"/>
      <c r="G936" s="8"/>
      <c r="H936" s="8"/>
      <c r="I936" s="8"/>
      <c r="J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</row>
    <row r="937" spans="1:37" x14ac:dyDescent="0.3">
      <c r="A937" s="8"/>
      <c r="B937" s="8"/>
      <c r="C937" s="8"/>
      <c r="D937" s="8"/>
      <c r="E937" s="8"/>
      <c r="F937" s="8"/>
      <c r="G937" s="8"/>
      <c r="H937" s="8"/>
      <c r="I937" s="8"/>
      <c r="J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</row>
    <row r="938" spans="1:37" x14ac:dyDescent="0.3">
      <c r="A938" s="8"/>
      <c r="B938" s="8"/>
      <c r="C938" s="8"/>
      <c r="D938" s="8"/>
      <c r="E938" s="8"/>
      <c r="F938" s="8"/>
      <c r="G938" s="8"/>
      <c r="H938" s="8"/>
      <c r="I938" s="8"/>
      <c r="J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</row>
    <row r="939" spans="1:37" x14ac:dyDescent="0.3">
      <c r="A939" s="8"/>
      <c r="B939" s="8"/>
      <c r="C939" s="8"/>
      <c r="D939" s="8"/>
      <c r="E939" s="8"/>
      <c r="F939" s="8"/>
      <c r="G939" s="8"/>
      <c r="H939" s="8"/>
      <c r="I939" s="8"/>
      <c r="J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</row>
    <row r="940" spans="1:37" x14ac:dyDescent="0.3">
      <c r="A940" s="8"/>
      <c r="B940" s="8"/>
      <c r="C940" s="8"/>
      <c r="D940" s="8"/>
      <c r="E940" s="8"/>
      <c r="F940" s="8"/>
      <c r="G940" s="8"/>
      <c r="H940" s="8"/>
      <c r="I940" s="8"/>
      <c r="J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</row>
    <row r="941" spans="1:37" x14ac:dyDescent="0.3">
      <c r="A941" s="8"/>
      <c r="B941" s="8"/>
      <c r="C941" s="8"/>
      <c r="D941" s="8"/>
      <c r="E941" s="8"/>
      <c r="F941" s="8"/>
      <c r="G941" s="8"/>
      <c r="H941" s="8"/>
      <c r="I941" s="8"/>
      <c r="J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</row>
    <row r="942" spans="1:37" x14ac:dyDescent="0.3">
      <c r="A942" s="8"/>
      <c r="B942" s="8"/>
      <c r="C942" s="8"/>
      <c r="D942" s="8"/>
      <c r="E942" s="8"/>
      <c r="F942" s="8"/>
      <c r="G942" s="8"/>
      <c r="H942" s="8"/>
      <c r="I942" s="8"/>
      <c r="J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</row>
    <row r="943" spans="1:37" x14ac:dyDescent="0.3">
      <c r="A943" s="8"/>
      <c r="B943" s="8"/>
      <c r="C943" s="8"/>
      <c r="D943" s="8"/>
      <c r="E943" s="8"/>
      <c r="F943" s="8"/>
      <c r="G943" s="8"/>
      <c r="H943" s="8"/>
      <c r="I943" s="8"/>
      <c r="J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</row>
    <row r="944" spans="1:37" x14ac:dyDescent="0.3">
      <c r="A944" s="8"/>
      <c r="B944" s="8"/>
      <c r="C944" s="8"/>
      <c r="D944" s="8"/>
      <c r="E944" s="8"/>
      <c r="F944" s="8"/>
      <c r="G944" s="8"/>
      <c r="H944" s="8"/>
      <c r="I944" s="8"/>
      <c r="J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</row>
    <row r="945" spans="1:37" x14ac:dyDescent="0.3">
      <c r="A945" s="8"/>
      <c r="B945" s="8"/>
      <c r="C945" s="8"/>
      <c r="D945" s="8"/>
      <c r="E945" s="8"/>
      <c r="F945" s="8"/>
      <c r="G945" s="8"/>
      <c r="H945" s="8"/>
      <c r="I945" s="8"/>
      <c r="J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</row>
    <row r="946" spans="1:37" x14ac:dyDescent="0.3">
      <c r="A946" s="8"/>
      <c r="B946" s="8"/>
      <c r="C946" s="8"/>
      <c r="D946" s="8"/>
      <c r="E946" s="8"/>
      <c r="F946" s="8"/>
      <c r="G946" s="8"/>
      <c r="H946" s="8"/>
      <c r="I946" s="8"/>
      <c r="J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</row>
    <row r="947" spans="1:37" x14ac:dyDescent="0.3">
      <c r="A947" s="8"/>
      <c r="B947" s="8"/>
      <c r="C947" s="8"/>
      <c r="D947" s="8"/>
      <c r="E947" s="8"/>
      <c r="F947" s="8"/>
      <c r="G947" s="8"/>
      <c r="H947" s="8"/>
      <c r="I947" s="8"/>
      <c r="J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</row>
    <row r="948" spans="1:37" x14ac:dyDescent="0.3">
      <c r="A948" s="8"/>
      <c r="B948" s="8"/>
      <c r="C948" s="8"/>
      <c r="D948" s="8"/>
      <c r="E948" s="8"/>
      <c r="F948" s="8"/>
      <c r="G948" s="8"/>
      <c r="H948" s="8"/>
      <c r="I948" s="8"/>
      <c r="J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</row>
    <row r="949" spans="1:37" x14ac:dyDescent="0.3">
      <c r="A949" s="8"/>
      <c r="B949" s="8"/>
      <c r="C949" s="8"/>
      <c r="D949" s="8"/>
      <c r="E949" s="8"/>
      <c r="F949" s="8"/>
      <c r="G949" s="8"/>
      <c r="H949" s="8"/>
      <c r="I949" s="8"/>
      <c r="J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</row>
    <row r="950" spans="1:37" x14ac:dyDescent="0.3">
      <c r="A950" s="8"/>
      <c r="B950" s="8"/>
      <c r="C950" s="8"/>
      <c r="D950" s="8"/>
      <c r="E950" s="8"/>
      <c r="F950" s="8"/>
      <c r="G950" s="8"/>
      <c r="H950" s="8"/>
      <c r="I950" s="8"/>
      <c r="J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</row>
    <row r="951" spans="1:37" x14ac:dyDescent="0.3">
      <c r="A951" s="8"/>
      <c r="B951" s="8"/>
      <c r="C951" s="8"/>
      <c r="D951" s="8"/>
      <c r="E951" s="8"/>
      <c r="F951" s="8"/>
      <c r="G951" s="8"/>
      <c r="H951" s="8"/>
      <c r="I951" s="8"/>
      <c r="J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</row>
    <row r="952" spans="1:37" x14ac:dyDescent="0.3">
      <c r="A952" s="8"/>
      <c r="B952" s="8"/>
      <c r="C952" s="8"/>
      <c r="D952" s="8"/>
      <c r="E952" s="8"/>
      <c r="F952" s="8"/>
      <c r="G952" s="8"/>
      <c r="H952" s="8"/>
      <c r="I952" s="8"/>
      <c r="J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</row>
    <row r="953" spans="1:37" x14ac:dyDescent="0.3">
      <c r="A953" s="8"/>
      <c r="B953" s="8"/>
      <c r="C953" s="8"/>
      <c r="D953" s="8"/>
      <c r="E953" s="8"/>
      <c r="F953" s="8"/>
      <c r="G953" s="8"/>
      <c r="H953" s="8"/>
      <c r="I953" s="8"/>
      <c r="J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</row>
    <row r="954" spans="1:37" x14ac:dyDescent="0.3">
      <c r="A954" s="8"/>
      <c r="B954" s="8"/>
      <c r="C954" s="8"/>
      <c r="D954" s="8"/>
      <c r="E954" s="8"/>
      <c r="F954" s="8"/>
      <c r="G954" s="8"/>
      <c r="H954" s="8"/>
      <c r="I954" s="8"/>
      <c r="J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</row>
    <row r="955" spans="1:37" x14ac:dyDescent="0.3">
      <c r="A955" s="8"/>
      <c r="B955" s="8"/>
      <c r="C955" s="8"/>
      <c r="D955" s="8"/>
      <c r="E955" s="8"/>
      <c r="F955" s="8"/>
      <c r="G955" s="8"/>
      <c r="H955" s="8"/>
      <c r="I955" s="8"/>
      <c r="J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</row>
    <row r="956" spans="1:37" x14ac:dyDescent="0.3">
      <c r="A956" s="8"/>
      <c r="B956" s="8"/>
      <c r="C956" s="8"/>
      <c r="D956" s="8"/>
      <c r="E956" s="8"/>
      <c r="F956" s="8"/>
      <c r="G956" s="8"/>
      <c r="H956" s="8"/>
      <c r="I956" s="8"/>
      <c r="J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</row>
    <row r="957" spans="1:37" x14ac:dyDescent="0.3">
      <c r="A957" s="8"/>
      <c r="B957" s="8"/>
      <c r="C957" s="8"/>
      <c r="D957" s="8"/>
      <c r="E957" s="8"/>
      <c r="F957" s="8"/>
      <c r="G957" s="8"/>
      <c r="H957" s="8"/>
      <c r="I957" s="8"/>
      <c r="J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</row>
    <row r="958" spans="1:37" x14ac:dyDescent="0.3">
      <c r="A958" s="8"/>
      <c r="B958" s="8"/>
      <c r="C958" s="8"/>
      <c r="D958" s="8"/>
      <c r="E958" s="8"/>
      <c r="F958" s="8"/>
      <c r="G958" s="8"/>
      <c r="H958" s="8"/>
      <c r="I958" s="8"/>
      <c r="J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</row>
    <row r="959" spans="1:37" x14ac:dyDescent="0.3">
      <c r="A959" s="8"/>
      <c r="B959" s="8"/>
      <c r="C959" s="8"/>
      <c r="D959" s="8"/>
      <c r="E959" s="8"/>
      <c r="F959" s="8"/>
      <c r="G959" s="8"/>
      <c r="H959" s="8"/>
      <c r="I959" s="8"/>
      <c r="J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</row>
    <row r="960" spans="1:37" x14ac:dyDescent="0.3">
      <c r="A960" s="8"/>
      <c r="B960" s="8"/>
      <c r="C960" s="8"/>
      <c r="D960" s="8"/>
      <c r="E960" s="8"/>
      <c r="F960" s="8"/>
      <c r="G960" s="8"/>
      <c r="H960" s="8"/>
      <c r="I960" s="8"/>
      <c r="J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</row>
    <row r="961" spans="1:37" x14ac:dyDescent="0.3">
      <c r="A961" s="8"/>
      <c r="B961" s="8"/>
      <c r="C961" s="8"/>
      <c r="D961" s="8"/>
      <c r="E961" s="8"/>
      <c r="F961" s="8"/>
      <c r="G961" s="8"/>
      <c r="H961" s="8"/>
      <c r="I961" s="8"/>
      <c r="J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</row>
    <row r="962" spans="1:37" x14ac:dyDescent="0.3">
      <c r="A962" s="8"/>
      <c r="B962" s="8"/>
      <c r="C962" s="8"/>
      <c r="D962" s="8"/>
      <c r="E962" s="8"/>
      <c r="F962" s="8"/>
      <c r="G962" s="8"/>
      <c r="H962" s="8"/>
      <c r="I962" s="8"/>
      <c r="J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</row>
    <row r="963" spans="1:37" x14ac:dyDescent="0.3">
      <c r="A963" s="8"/>
      <c r="B963" s="8"/>
      <c r="C963" s="8"/>
      <c r="D963" s="8"/>
      <c r="E963" s="8"/>
      <c r="F963" s="8"/>
      <c r="G963" s="8"/>
      <c r="H963" s="8"/>
      <c r="I963" s="8"/>
      <c r="J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</row>
    <row r="964" spans="1:37" x14ac:dyDescent="0.3">
      <c r="A964" s="8"/>
      <c r="B964" s="8"/>
      <c r="C964" s="8"/>
      <c r="D964" s="8"/>
      <c r="E964" s="8"/>
      <c r="F964" s="8"/>
      <c r="G964" s="8"/>
      <c r="H964" s="8"/>
      <c r="I964" s="8"/>
      <c r="J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</row>
    <row r="965" spans="1:37" x14ac:dyDescent="0.3">
      <c r="A965" s="8"/>
      <c r="B965" s="8"/>
      <c r="C965" s="8"/>
      <c r="D965" s="8"/>
      <c r="E965" s="8"/>
      <c r="F965" s="8"/>
      <c r="G965" s="8"/>
      <c r="H965" s="8"/>
      <c r="I965" s="8"/>
      <c r="J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</row>
    <row r="966" spans="1:37" x14ac:dyDescent="0.3">
      <c r="A966" s="8"/>
      <c r="B966" s="8"/>
      <c r="C966" s="8"/>
      <c r="D966" s="8"/>
      <c r="E966" s="8"/>
      <c r="F966" s="8"/>
      <c r="G966" s="8"/>
      <c r="H966" s="8"/>
      <c r="I966" s="8"/>
      <c r="J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</row>
    <row r="967" spans="1:37" x14ac:dyDescent="0.3">
      <c r="A967" s="8"/>
      <c r="B967" s="8"/>
      <c r="C967" s="8"/>
      <c r="D967" s="8"/>
      <c r="E967" s="8"/>
      <c r="F967" s="8"/>
      <c r="G967" s="8"/>
      <c r="H967" s="8"/>
      <c r="I967" s="8"/>
      <c r="J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</row>
    <row r="968" spans="1:37" x14ac:dyDescent="0.3">
      <c r="A968" s="8"/>
      <c r="B968" s="8"/>
      <c r="C968" s="8"/>
      <c r="D968" s="8"/>
      <c r="E968" s="8"/>
      <c r="F968" s="8"/>
      <c r="G968" s="8"/>
      <c r="H968" s="8"/>
      <c r="I968" s="8"/>
      <c r="J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</row>
  </sheetData>
  <phoneticPr fontId="2"/>
  <pageMargins left="0.7" right="0.7" top="0.75" bottom="0.75" header="0.3" footer="0.3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968"/>
  <sheetViews>
    <sheetView workbookViewId="0">
      <selection activeCell="F3" sqref="F3"/>
    </sheetView>
  </sheetViews>
  <sheetFormatPr defaultColWidth="9" defaultRowHeight="19.5" x14ac:dyDescent="0.15"/>
  <cols>
    <col min="1" max="1" width="22" style="9" bestFit="1" customWidth="1"/>
    <col min="2" max="2" width="7" style="9" customWidth="1"/>
    <col min="3" max="3" width="18.5" style="9" customWidth="1"/>
    <col min="4" max="4" width="10.125" style="9" customWidth="1"/>
    <col min="5" max="5" width="12.125" style="9" customWidth="1"/>
    <col min="6" max="6" width="12" style="9" customWidth="1"/>
    <col min="7" max="7" width="10.625" style="9" bestFit="1" customWidth="1"/>
    <col min="8" max="8" width="5.375" style="9" customWidth="1"/>
    <col min="9" max="9" width="12.125" style="9" customWidth="1"/>
    <col min="10" max="10" width="9" style="9"/>
    <col min="11" max="11" width="30.5" style="9" customWidth="1"/>
    <col min="12" max="12" width="27.375" style="9" customWidth="1"/>
    <col min="13" max="25" width="15.625" style="9" customWidth="1"/>
    <col min="26" max="26" width="3.625" style="9" customWidth="1"/>
    <col min="27" max="27" width="15.875" style="9" customWidth="1"/>
    <col min="28" max="28" width="15.875" style="9" bestFit="1" customWidth="1"/>
    <col min="29" max="29" width="12.875" style="9" bestFit="1" customWidth="1"/>
    <col min="30" max="30" width="11.375" style="9" bestFit="1" customWidth="1"/>
    <col min="31" max="16384" width="9" style="9"/>
  </cols>
  <sheetData>
    <row r="1" spans="1:39" ht="39" x14ac:dyDescent="0.3">
      <c r="A1" s="27" t="s">
        <v>0</v>
      </c>
      <c r="B1" s="27" t="s">
        <v>50</v>
      </c>
      <c r="C1" s="27" t="s">
        <v>1</v>
      </c>
      <c r="D1" s="27" t="s">
        <v>2</v>
      </c>
      <c r="E1" s="27" t="s">
        <v>3</v>
      </c>
      <c r="F1" s="27" t="s">
        <v>4</v>
      </c>
      <c r="G1" s="27" t="s">
        <v>5</v>
      </c>
      <c r="H1" s="27" t="s">
        <v>6</v>
      </c>
      <c r="I1" s="27" t="s">
        <v>75</v>
      </c>
      <c r="J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</row>
    <row r="2" spans="1:39" x14ac:dyDescent="0.3">
      <c r="A2" s="28">
        <v>43834</v>
      </c>
      <c r="B2" s="11" t="s">
        <v>7</v>
      </c>
      <c r="C2" s="10" t="s">
        <v>8</v>
      </c>
      <c r="D2" s="10" t="s">
        <v>9</v>
      </c>
      <c r="E2" s="10" t="s">
        <v>10</v>
      </c>
      <c r="F2" s="10" t="s">
        <v>11</v>
      </c>
      <c r="G2" s="12">
        <v>7000</v>
      </c>
      <c r="H2" s="13">
        <v>8</v>
      </c>
      <c r="I2" s="12">
        <v>56000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</row>
    <row r="3" spans="1:39" x14ac:dyDescent="0.3">
      <c r="A3" s="28">
        <v>43879</v>
      </c>
      <c r="B3" s="11" t="s">
        <v>7</v>
      </c>
      <c r="C3" s="10" t="s">
        <v>8</v>
      </c>
      <c r="D3" s="10" t="s">
        <v>9</v>
      </c>
      <c r="E3" s="10" t="s">
        <v>27</v>
      </c>
      <c r="F3" s="10" t="s">
        <v>34</v>
      </c>
      <c r="G3" s="12">
        <v>10000</v>
      </c>
      <c r="H3" s="13">
        <v>7</v>
      </c>
      <c r="I3" s="12">
        <v>70000</v>
      </c>
      <c r="J3" s="8"/>
      <c r="K3" s="7"/>
      <c r="L3" s="29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x14ac:dyDescent="0.3">
      <c r="A4" s="28">
        <v>43895</v>
      </c>
      <c r="B4" s="11" t="s">
        <v>7</v>
      </c>
      <c r="C4" s="10" t="s">
        <v>8</v>
      </c>
      <c r="D4" s="10" t="s">
        <v>9</v>
      </c>
      <c r="E4" s="10" t="s">
        <v>22</v>
      </c>
      <c r="F4" s="10" t="s">
        <v>31</v>
      </c>
      <c r="G4" s="12">
        <v>4000</v>
      </c>
      <c r="H4" s="13">
        <v>4</v>
      </c>
      <c r="I4" s="12">
        <v>16000</v>
      </c>
      <c r="J4" s="8"/>
      <c r="K4" s="10" t="s">
        <v>8</v>
      </c>
      <c r="L4" s="50">
        <f>MATCH(K4,$C$2:$C$219,0)</f>
        <v>1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x14ac:dyDescent="0.3">
      <c r="A5" s="28">
        <v>43896</v>
      </c>
      <c r="B5" s="11" t="s">
        <v>7</v>
      </c>
      <c r="C5" s="10" t="s">
        <v>8</v>
      </c>
      <c r="D5" s="10" t="s">
        <v>9</v>
      </c>
      <c r="E5" s="10" t="s">
        <v>10</v>
      </c>
      <c r="F5" s="10" t="s">
        <v>11</v>
      </c>
      <c r="G5" s="12">
        <v>7000</v>
      </c>
      <c r="H5" s="13">
        <v>9</v>
      </c>
      <c r="I5" s="12">
        <v>63000</v>
      </c>
      <c r="J5" s="8"/>
      <c r="K5" s="10" t="s">
        <v>20</v>
      </c>
      <c r="L5" s="50">
        <f t="shared" ref="L5:L8" si="0">MATCH(K5,$C$2:$C$219,0)</f>
        <v>44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6" spans="1:39" x14ac:dyDescent="0.3">
      <c r="A6" s="28">
        <v>43917</v>
      </c>
      <c r="B6" s="11" t="s">
        <v>7</v>
      </c>
      <c r="C6" s="10" t="s">
        <v>8</v>
      </c>
      <c r="D6" s="10" t="s">
        <v>9</v>
      </c>
      <c r="E6" s="10" t="s">
        <v>10</v>
      </c>
      <c r="F6" s="10" t="s">
        <v>30</v>
      </c>
      <c r="G6" s="12">
        <v>3000</v>
      </c>
      <c r="H6" s="13">
        <v>8</v>
      </c>
      <c r="I6" s="12">
        <v>24000</v>
      </c>
      <c r="J6" s="8"/>
      <c r="K6" s="10" t="s">
        <v>25</v>
      </c>
      <c r="L6" s="50">
        <f t="shared" si="0"/>
        <v>87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</row>
    <row r="7" spans="1:39" x14ac:dyDescent="0.3">
      <c r="A7" s="28">
        <v>43930</v>
      </c>
      <c r="B7" s="11" t="s">
        <v>7</v>
      </c>
      <c r="C7" s="10" t="s">
        <v>8</v>
      </c>
      <c r="D7" s="10" t="s">
        <v>9</v>
      </c>
      <c r="E7" s="10" t="s">
        <v>22</v>
      </c>
      <c r="F7" s="10" t="s">
        <v>23</v>
      </c>
      <c r="G7" s="12">
        <v>8000</v>
      </c>
      <c r="H7" s="13">
        <v>10</v>
      </c>
      <c r="I7" s="12">
        <v>80000</v>
      </c>
      <c r="J7" s="8"/>
      <c r="K7" s="10" t="s">
        <v>17</v>
      </c>
      <c r="L7" s="50">
        <f t="shared" si="0"/>
        <v>117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9" t="s">
        <v>29</v>
      </c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</row>
    <row r="8" spans="1:39" x14ac:dyDescent="0.3">
      <c r="A8" s="28">
        <v>43945</v>
      </c>
      <c r="B8" s="11" t="s">
        <v>7</v>
      </c>
      <c r="C8" s="10" t="s">
        <v>8</v>
      </c>
      <c r="D8" s="10" t="s">
        <v>9</v>
      </c>
      <c r="E8" s="10" t="s">
        <v>10</v>
      </c>
      <c r="F8" s="10" t="s">
        <v>15</v>
      </c>
      <c r="G8" s="12">
        <v>6000</v>
      </c>
      <c r="H8" s="13">
        <v>4</v>
      </c>
      <c r="I8" s="12">
        <v>24000</v>
      </c>
      <c r="J8" s="8"/>
      <c r="K8" s="10" t="s">
        <v>13</v>
      </c>
      <c r="L8" s="50">
        <f t="shared" si="0"/>
        <v>155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 t="s">
        <v>8</v>
      </c>
      <c r="AB8" s="17">
        <f>SUMIFS(I:I,C:C,AA8)</f>
        <v>1926000</v>
      </c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</row>
    <row r="9" spans="1:39" x14ac:dyDescent="0.3">
      <c r="A9" s="28">
        <v>43950</v>
      </c>
      <c r="B9" s="11" t="s">
        <v>7</v>
      </c>
      <c r="C9" s="10" t="s">
        <v>8</v>
      </c>
      <c r="D9" s="10" t="s">
        <v>9</v>
      </c>
      <c r="E9" s="10" t="s">
        <v>10</v>
      </c>
      <c r="F9" s="10" t="s">
        <v>15</v>
      </c>
      <c r="G9" s="12">
        <v>6000</v>
      </c>
      <c r="H9" s="13">
        <v>1</v>
      </c>
      <c r="I9" s="12">
        <v>6000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 t="s">
        <v>13</v>
      </c>
      <c r="AB9" s="17">
        <f>SUMIFS(I:I,C:C,AA9)</f>
        <v>2617000</v>
      </c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</row>
    <row r="10" spans="1:39" x14ac:dyDescent="0.3">
      <c r="A10" s="28">
        <v>43964</v>
      </c>
      <c r="B10" s="11" t="s">
        <v>7</v>
      </c>
      <c r="C10" s="10" t="s">
        <v>8</v>
      </c>
      <c r="D10" s="10" t="s">
        <v>9</v>
      </c>
      <c r="E10" s="10" t="s">
        <v>22</v>
      </c>
      <c r="F10" s="10" t="s">
        <v>23</v>
      </c>
      <c r="G10" s="12">
        <v>8000</v>
      </c>
      <c r="H10" s="13">
        <v>6</v>
      </c>
      <c r="I10" s="12">
        <v>48000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 t="s">
        <v>17</v>
      </c>
      <c r="AB10" s="17">
        <f>SUMIFS(I:I,C:C,AA10)</f>
        <v>1542000</v>
      </c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</row>
    <row r="11" spans="1:39" x14ac:dyDescent="0.3">
      <c r="A11" s="28">
        <v>43973</v>
      </c>
      <c r="B11" s="11" t="s">
        <v>7</v>
      </c>
      <c r="C11" s="10" t="s">
        <v>8</v>
      </c>
      <c r="D11" s="10" t="s">
        <v>9</v>
      </c>
      <c r="E11" s="10" t="s">
        <v>22</v>
      </c>
      <c r="F11" s="10" t="s">
        <v>23</v>
      </c>
      <c r="G11" s="12">
        <v>8000</v>
      </c>
      <c r="H11" s="13">
        <v>10</v>
      </c>
      <c r="I11" s="12">
        <v>80000</v>
      </c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 t="s">
        <v>20</v>
      </c>
      <c r="AB11" s="17">
        <f>SUMIFS(I:I,C:C,AA11)</f>
        <v>1845000</v>
      </c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</row>
    <row r="12" spans="1:39" x14ac:dyDescent="0.3">
      <c r="A12" s="28">
        <v>43976</v>
      </c>
      <c r="B12" s="11" t="s">
        <v>7</v>
      </c>
      <c r="C12" s="10" t="s">
        <v>8</v>
      </c>
      <c r="D12" s="10" t="s">
        <v>9</v>
      </c>
      <c r="E12" s="10" t="s">
        <v>27</v>
      </c>
      <c r="F12" s="10" t="s">
        <v>28</v>
      </c>
      <c r="G12" s="12">
        <v>18000</v>
      </c>
      <c r="H12" s="13">
        <v>4</v>
      </c>
      <c r="I12" s="12">
        <v>72000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 t="s">
        <v>25</v>
      </c>
      <c r="AB12" s="17">
        <f>SUMIFS(I:I,C:C,AA12)</f>
        <v>1485000</v>
      </c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</row>
    <row r="13" spans="1:39" x14ac:dyDescent="0.3">
      <c r="A13" s="28">
        <v>43985</v>
      </c>
      <c r="B13" s="11" t="s">
        <v>7</v>
      </c>
      <c r="C13" s="10" t="s">
        <v>8</v>
      </c>
      <c r="D13" s="10" t="s">
        <v>9</v>
      </c>
      <c r="E13" s="10" t="s">
        <v>22</v>
      </c>
      <c r="F13" s="10" t="s">
        <v>23</v>
      </c>
      <c r="G13" s="12">
        <v>8000</v>
      </c>
      <c r="H13" s="13">
        <v>4</v>
      </c>
      <c r="I13" s="12">
        <v>32000</v>
      </c>
      <c r="J13" s="8"/>
      <c r="K13" s="8"/>
      <c r="L13" s="8"/>
      <c r="M13" s="8"/>
      <c r="N13" s="8"/>
      <c r="O13" s="17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</row>
    <row r="14" spans="1:39" x14ac:dyDescent="0.3">
      <c r="A14" s="28">
        <v>43992</v>
      </c>
      <c r="B14" s="11" t="s">
        <v>7</v>
      </c>
      <c r="C14" s="10" t="s">
        <v>8</v>
      </c>
      <c r="D14" s="10" t="s">
        <v>9</v>
      </c>
      <c r="E14" s="10" t="s">
        <v>22</v>
      </c>
      <c r="F14" s="10" t="s">
        <v>31</v>
      </c>
      <c r="G14" s="12">
        <v>4000</v>
      </c>
      <c r="H14" s="13">
        <v>1</v>
      </c>
      <c r="I14" s="12">
        <v>4000</v>
      </c>
      <c r="J14" s="8"/>
      <c r="K14" s="8"/>
      <c r="L14" s="8"/>
      <c r="M14" s="8"/>
      <c r="N14" s="8"/>
      <c r="O14" s="17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</row>
    <row r="15" spans="1:39" x14ac:dyDescent="0.3">
      <c r="A15" s="28">
        <v>43993</v>
      </c>
      <c r="B15" s="11" t="s">
        <v>7</v>
      </c>
      <c r="C15" s="10" t="s">
        <v>8</v>
      </c>
      <c r="D15" s="10" t="s">
        <v>9</v>
      </c>
      <c r="E15" s="10" t="s">
        <v>27</v>
      </c>
      <c r="F15" s="10" t="s">
        <v>28</v>
      </c>
      <c r="G15" s="12">
        <v>18000</v>
      </c>
      <c r="H15" s="13">
        <v>9</v>
      </c>
      <c r="I15" s="12">
        <v>162000</v>
      </c>
      <c r="J15" s="8"/>
      <c r="K15" s="8"/>
      <c r="L15" s="8"/>
      <c r="M15" s="8"/>
      <c r="N15" s="8"/>
      <c r="O15" s="17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9" t="s">
        <v>32</v>
      </c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</row>
    <row r="16" spans="1:39" x14ac:dyDescent="0.3">
      <c r="A16" s="28">
        <v>43997</v>
      </c>
      <c r="B16" s="11" t="s">
        <v>7</v>
      </c>
      <c r="C16" s="10" t="s">
        <v>8</v>
      </c>
      <c r="D16" s="10" t="s">
        <v>9</v>
      </c>
      <c r="E16" s="10" t="s">
        <v>10</v>
      </c>
      <c r="F16" s="10" t="s">
        <v>15</v>
      </c>
      <c r="G16" s="12">
        <v>6000</v>
      </c>
      <c r="H16" s="13">
        <v>5</v>
      </c>
      <c r="I16" s="12">
        <v>30000</v>
      </c>
      <c r="J16" s="8"/>
      <c r="K16" s="8"/>
      <c r="L16" s="8"/>
      <c r="M16" s="8"/>
      <c r="N16" s="8"/>
      <c r="O16" s="17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 t="s">
        <v>25</v>
      </c>
      <c r="AB16" s="17">
        <f>SUMIFS(I:I,C:C,AA16,E:E,"ボトムス")</f>
        <v>423000</v>
      </c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</row>
    <row r="17" spans="1:36" x14ac:dyDescent="0.3">
      <c r="A17" s="28">
        <v>44009</v>
      </c>
      <c r="B17" s="11" t="s">
        <v>7</v>
      </c>
      <c r="C17" s="10" t="s">
        <v>8</v>
      </c>
      <c r="D17" s="10" t="s">
        <v>9</v>
      </c>
      <c r="E17" s="10" t="s">
        <v>27</v>
      </c>
      <c r="F17" s="22" t="s">
        <v>34</v>
      </c>
      <c r="G17" s="12">
        <v>10000</v>
      </c>
      <c r="H17" s="13">
        <v>2</v>
      </c>
      <c r="I17" s="12">
        <v>20000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 t="s">
        <v>17</v>
      </c>
      <c r="Y17" s="17">
        <f>SUMIFS(I:I,C:C,X17,E:E,"ボトムス")</f>
        <v>390000</v>
      </c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</row>
    <row r="18" spans="1:36" x14ac:dyDescent="0.3">
      <c r="A18" s="28">
        <v>44023</v>
      </c>
      <c r="B18" s="11" t="s">
        <v>7</v>
      </c>
      <c r="C18" s="10" t="s">
        <v>8</v>
      </c>
      <c r="D18" s="10" t="s">
        <v>9</v>
      </c>
      <c r="E18" s="10" t="s">
        <v>10</v>
      </c>
      <c r="F18" s="10" t="s">
        <v>30</v>
      </c>
      <c r="G18" s="12">
        <v>3000</v>
      </c>
      <c r="H18" s="13">
        <v>4</v>
      </c>
      <c r="I18" s="12">
        <v>12000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 t="s">
        <v>13</v>
      </c>
      <c r="Y18" s="17">
        <f>SUMIFS(I:I,C:C,X18,E:E,"ボトムス")</f>
        <v>985000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</row>
    <row r="19" spans="1:36" x14ac:dyDescent="0.3">
      <c r="A19" s="28">
        <v>44025</v>
      </c>
      <c r="B19" s="11" t="s">
        <v>7</v>
      </c>
      <c r="C19" s="10" t="s">
        <v>8</v>
      </c>
      <c r="D19" s="10" t="s">
        <v>9</v>
      </c>
      <c r="E19" s="10" t="s">
        <v>10</v>
      </c>
      <c r="F19" s="10" t="s">
        <v>15</v>
      </c>
      <c r="G19" s="12">
        <v>6000</v>
      </c>
      <c r="H19" s="13">
        <v>4</v>
      </c>
      <c r="I19" s="12">
        <v>24000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 t="s">
        <v>20</v>
      </c>
      <c r="Y19" s="17">
        <f>SUMIFS(I:I,C:C,X19,E:E,"ボトムス")</f>
        <v>945000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</row>
    <row r="20" spans="1:36" x14ac:dyDescent="0.3">
      <c r="A20" s="28">
        <v>44039</v>
      </c>
      <c r="B20" s="11" t="s">
        <v>7</v>
      </c>
      <c r="C20" s="10" t="s">
        <v>8</v>
      </c>
      <c r="D20" s="10" t="s">
        <v>9</v>
      </c>
      <c r="E20" s="10" t="s">
        <v>22</v>
      </c>
      <c r="F20" s="10" t="s">
        <v>23</v>
      </c>
      <c r="G20" s="12">
        <v>8000</v>
      </c>
      <c r="H20" s="13">
        <v>6</v>
      </c>
      <c r="I20" s="12">
        <v>48000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 t="s">
        <v>8</v>
      </c>
      <c r="Y20" s="17">
        <f>SUMIFS(I:I,C:C,X20,E:E,"ボトムス")</f>
        <v>514000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</row>
    <row r="21" spans="1:36" x14ac:dyDescent="0.3">
      <c r="A21" s="28">
        <v>44046</v>
      </c>
      <c r="B21" s="11" t="s">
        <v>7</v>
      </c>
      <c r="C21" s="10" t="s">
        <v>8</v>
      </c>
      <c r="D21" s="10" t="s">
        <v>9</v>
      </c>
      <c r="E21" s="10" t="s">
        <v>10</v>
      </c>
      <c r="F21" s="10" t="s">
        <v>15</v>
      </c>
      <c r="G21" s="12">
        <v>6000</v>
      </c>
      <c r="H21" s="13">
        <v>1</v>
      </c>
      <c r="I21" s="12">
        <v>6000</v>
      </c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</row>
    <row r="22" spans="1:36" x14ac:dyDescent="0.3">
      <c r="A22" s="28">
        <v>44051</v>
      </c>
      <c r="B22" s="11" t="s">
        <v>7</v>
      </c>
      <c r="C22" s="10" t="s">
        <v>8</v>
      </c>
      <c r="D22" s="10" t="s">
        <v>9</v>
      </c>
      <c r="E22" s="10" t="s">
        <v>10</v>
      </c>
      <c r="F22" s="10" t="s">
        <v>11</v>
      </c>
      <c r="G22" s="12">
        <v>7000</v>
      </c>
      <c r="H22" s="13">
        <v>5</v>
      </c>
      <c r="I22" s="12">
        <v>35000</v>
      </c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 t="s">
        <v>33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</row>
    <row r="23" spans="1:36" x14ac:dyDescent="0.3">
      <c r="A23" s="28">
        <v>44052</v>
      </c>
      <c r="B23" s="11" t="s">
        <v>7</v>
      </c>
      <c r="C23" s="10" t="s">
        <v>8</v>
      </c>
      <c r="D23" s="10" t="s">
        <v>9</v>
      </c>
      <c r="E23" s="10" t="s">
        <v>22</v>
      </c>
      <c r="F23" s="10" t="s">
        <v>31</v>
      </c>
      <c r="G23" s="12">
        <v>4000</v>
      </c>
      <c r="H23" s="13">
        <v>1</v>
      </c>
      <c r="I23" s="12">
        <v>4000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18" t="s">
        <v>10</v>
      </c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</row>
    <row r="24" spans="1:36" x14ac:dyDescent="0.3">
      <c r="A24" s="28">
        <v>44056</v>
      </c>
      <c r="B24" s="11" t="s">
        <v>7</v>
      </c>
      <c r="C24" s="10" t="s">
        <v>8</v>
      </c>
      <c r="D24" s="10" t="s">
        <v>9</v>
      </c>
      <c r="E24" s="10" t="s">
        <v>10</v>
      </c>
      <c r="F24" s="10" t="s">
        <v>15</v>
      </c>
      <c r="G24" s="12">
        <v>6000</v>
      </c>
      <c r="H24" s="13">
        <v>8</v>
      </c>
      <c r="I24" s="12">
        <v>48000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</row>
    <row r="25" spans="1:36" x14ac:dyDescent="0.3">
      <c r="A25" s="28">
        <v>44058</v>
      </c>
      <c r="B25" s="11" t="s">
        <v>7</v>
      </c>
      <c r="C25" s="10" t="s">
        <v>8</v>
      </c>
      <c r="D25" s="10" t="s">
        <v>9</v>
      </c>
      <c r="E25" s="10" t="s">
        <v>10</v>
      </c>
      <c r="F25" s="10" t="s">
        <v>11</v>
      </c>
      <c r="G25" s="12">
        <v>7000</v>
      </c>
      <c r="H25" s="13">
        <v>1</v>
      </c>
      <c r="I25" s="12">
        <v>7000</v>
      </c>
      <c r="J25" s="8"/>
      <c r="K25" s="8"/>
      <c r="L25" s="8"/>
      <c r="M25" s="8"/>
      <c r="N25" s="8"/>
      <c r="O25" s="8"/>
      <c r="P25" s="8"/>
      <c r="Q25" s="8"/>
      <c r="R25" s="8"/>
      <c r="S25" s="8" t="s">
        <v>17</v>
      </c>
      <c r="T25" s="17">
        <v>361000</v>
      </c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</row>
    <row r="26" spans="1:36" x14ac:dyDescent="0.3">
      <c r="A26" s="28">
        <v>44066</v>
      </c>
      <c r="B26" s="11" t="s">
        <v>7</v>
      </c>
      <c r="C26" s="10" t="s">
        <v>8</v>
      </c>
      <c r="D26" s="10" t="s">
        <v>9</v>
      </c>
      <c r="E26" s="10" t="s">
        <v>10</v>
      </c>
      <c r="F26" s="10" t="s">
        <v>15</v>
      </c>
      <c r="G26" s="12">
        <v>6000</v>
      </c>
      <c r="H26" s="13">
        <v>3</v>
      </c>
      <c r="I26" s="12">
        <v>18000</v>
      </c>
      <c r="J26" s="8"/>
      <c r="K26" s="8"/>
      <c r="L26" s="8"/>
      <c r="M26" s="8"/>
      <c r="N26" s="8"/>
      <c r="O26" s="8"/>
      <c r="P26" s="8"/>
      <c r="Q26" s="8"/>
      <c r="R26" s="8"/>
      <c r="S26" s="8" t="s">
        <v>13</v>
      </c>
      <c r="T26" s="17">
        <v>883000</v>
      </c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</row>
    <row r="27" spans="1:36" x14ac:dyDescent="0.3">
      <c r="A27" s="28">
        <v>44067</v>
      </c>
      <c r="B27" s="11" t="s">
        <v>7</v>
      </c>
      <c r="C27" s="10" t="s">
        <v>8</v>
      </c>
      <c r="D27" s="10" t="s">
        <v>9</v>
      </c>
      <c r="E27" s="10" t="s">
        <v>27</v>
      </c>
      <c r="F27" s="10" t="s">
        <v>34</v>
      </c>
      <c r="G27" s="12">
        <v>10000</v>
      </c>
      <c r="H27" s="13">
        <v>7</v>
      </c>
      <c r="I27" s="12">
        <v>70000</v>
      </c>
      <c r="J27" s="8"/>
      <c r="K27" s="8"/>
      <c r="L27" s="8"/>
      <c r="M27" s="8"/>
      <c r="N27" s="8"/>
      <c r="O27" s="8"/>
      <c r="P27" s="8"/>
      <c r="Q27" s="8"/>
      <c r="R27" s="8"/>
      <c r="S27" s="8" t="s">
        <v>20</v>
      </c>
      <c r="T27" s="17">
        <v>883000</v>
      </c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</row>
    <row r="28" spans="1:36" x14ac:dyDescent="0.3">
      <c r="A28" s="28">
        <v>44069</v>
      </c>
      <c r="B28" s="11" t="s">
        <v>7</v>
      </c>
      <c r="C28" s="10" t="s">
        <v>8</v>
      </c>
      <c r="D28" s="10" t="s">
        <v>9</v>
      </c>
      <c r="E28" s="10" t="s">
        <v>27</v>
      </c>
      <c r="F28" s="10" t="s">
        <v>34</v>
      </c>
      <c r="G28" s="12">
        <v>10000</v>
      </c>
      <c r="H28" s="13">
        <v>4</v>
      </c>
      <c r="I28" s="12">
        <v>40000</v>
      </c>
      <c r="J28" s="8"/>
      <c r="K28" s="8"/>
      <c r="L28" s="8"/>
      <c r="M28" s="8"/>
      <c r="N28" s="8"/>
      <c r="O28" s="8"/>
      <c r="P28" s="8"/>
      <c r="Q28" s="8"/>
      <c r="R28" s="8"/>
      <c r="S28" s="8" t="s">
        <v>25</v>
      </c>
      <c r="T28" s="17">
        <v>416000</v>
      </c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</row>
    <row r="29" spans="1:36" x14ac:dyDescent="0.3">
      <c r="A29" s="28">
        <v>44071</v>
      </c>
      <c r="B29" s="11" t="s">
        <v>7</v>
      </c>
      <c r="C29" s="10" t="s">
        <v>8</v>
      </c>
      <c r="D29" s="10" t="s">
        <v>9</v>
      </c>
      <c r="E29" s="10" t="s">
        <v>27</v>
      </c>
      <c r="F29" s="10" t="s">
        <v>34</v>
      </c>
      <c r="G29" s="12">
        <v>10000</v>
      </c>
      <c r="H29" s="13">
        <v>6</v>
      </c>
      <c r="I29" s="12">
        <v>60000</v>
      </c>
      <c r="J29" s="8"/>
      <c r="K29" s="8"/>
      <c r="L29" s="8"/>
      <c r="M29" s="8"/>
      <c r="N29" s="8"/>
      <c r="O29" s="8"/>
      <c r="P29" s="8"/>
      <c r="Q29" s="8"/>
      <c r="R29" s="8"/>
      <c r="S29" s="8" t="s">
        <v>8</v>
      </c>
      <c r="T29" s="17">
        <v>458000</v>
      </c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</row>
    <row r="30" spans="1:36" x14ac:dyDescent="0.3">
      <c r="A30" s="28">
        <v>44075</v>
      </c>
      <c r="B30" s="11" t="s">
        <v>7</v>
      </c>
      <c r="C30" s="10" t="s">
        <v>8</v>
      </c>
      <c r="D30" s="10" t="s">
        <v>9</v>
      </c>
      <c r="E30" s="10" t="s">
        <v>27</v>
      </c>
      <c r="F30" s="10" t="s">
        <v>28</v>
      </c>
      <c r="G30" s="12">
        <v>18000</v>
      </c>
      <c r="H30" s="13">
        <v>1</v>
      </c>
      <c r="I30" s="12">
        <v>18000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</row>
    <row r="31" spans="1:36" x14ac:dyDescent="0.3">
      <c r="A31" s="28">
        <v>44084</v>
      </c>
      <c r="B31" s="11" t="s">
        <v>7</v>
      </c>
      <c r="C31" s="10" t="s">
        <v>8</v>
      </c>
      <c r="D31" s="10" t="s">
        <v>9</v>
      </c>
      <c r="E31" s="10" t="s">
        <v>27</v>
      </c>
      <c r="F31" s="10" t="s">
        <v>34</v>
      </c>
      <c r="G31" s="12">
        <v>10000</v>
      </c>
      <c r="H31" s="13">
        <v>1</v>
      </c>
      <c r="I31" s="12">
        <v>10000</v>
      </c>
      <c r="J31" s="8"/>
      <c r="K31" s="8"/>
      <c r="L31" s="8"/>
      <c r="M31" s="8"/>
      <c r="N31" s="8"/>
      <c r="O31" s="8"/>
      <c r="P31" s="8"/>
      <c r="Q31" s="8"/>
      <c r="R31" s="8"/>
      <c r="S31" s="9" t="s">
        <v>35</v>
      </c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</row>
    <row r="32" spans="1:36" x14ac:dyDescent="0.3">
      <c r="A32" s="28">
        <v>44099</v>
      </c>
      <c r="B32" s="11" t="s">
        <v>7</v>
      </c>
      <c r="C32" s="10" t="s">
        <v>8</v>
      </c>
      <c r="D32" s="10" t="s">
        <v>9</v>
      </c>
      <c r="E32" s="10" t="s">
        <v>27</v>
      </c>
      <c r="F32" s="10" t="s">
        <v>28</v>
      </c>
      <c r="G32" s="12">
        <v>18000</v>
      </c>
      <c r="H32" s="13">
        <v>8</v>
      </c>
      <c r="I32" s="12">
        <v>144000</v>
      </c>
      <c r="J32" s="8"/>
      <c r="K32" s="8"/>
      <c r="L32" s="8"/>
      <c r="M32" s="8"/>
      <c r="N32" s="8"/>
      <c r="O32" s="8"/>
      <c r="P32" s="8"/>
      <c r="Q32" s="8"/>
      <c r="R32" s="8"/>
      <c r="S32" s="20">
        <v>43862</v>
      </c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</row>
    <row r="33" spans="1:34" x14ac:dyDescent="0.3">
      <c r="A33" s="28">
        <v>44104</v>
      </c>
      <c r="B33" s="11" t="s">
        <v>7</v>
      </c>
      <c r="C33" s="10" t="s">
        <v>8</v>
      </c>
      <c r="D33" s="10" t="s">
        <v>9</v>
      </c>
      <c r="E33" s="10" t="s">
        <v>22</v>
      </c>
      <c r="F33" s="10" t="s">
        <v>31</v>
      </c>
      <c r="G33" s="12">
        <v>4000</v>
      </c>
      <c r="H33" s="13">
        <v>8</v>
      </c>
      <c r="I33" s="12">
        <v>32000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</row>
    <row r="34" spans="1:34" x14ac:dyDescent="0.3">
      <c r="A34" s="28">
        <v>44121</v>
      </c>
      <c r="B34" s="11" t="s">
        <v>7</v>
      </c>
      <c r="C34" s="10" t="s">
        <v>8</v>
      </c>
      <c r="D34" s="10" t="s">
        <v>9</v>
      </c>
      <c r="E34" s="10" t="s">
        <v>22</v>
      </c>
      <c r="F34" s="10" t="s">
        <v>23</v>
      </c>
      <c r="G34" s="12">
        <v>8000</v>
      </c>
      <c r="H34" s="13">
        <v>8</v>
      </c>
      <c r="I34" s="12">
        <v>64000</v>
      </c>
      <c r="J34" s="8"/>
      <c r="K34" s="8"/>
      <c r="L34" s="8"/>
      <c r="M34" s="8"/>
      <c r="N34" s="8"/>
      <c r="O34" s="8"/>
      <c r="P34" s="8"/>
      <c r="Q34" s="8"/>
      <c r="R34" s="8"/>
      <c r="S34" s="8" t="s">
        <v>13</v>
      </c>
      <c r="T34" s="17">
        <v>218000</v>
      </c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</row>
    <row r="35" spans="1:34" x14ac:dyDescent="0.3">
      <c r="A35" s="28">
        <v>44124</v>
      </c>
      <c r="B35" s="11" t="s">
        <v>7</v>
      </c>
      <c r="C35" s="10" t="s">
        <v>8</v>
      </c>
      <c r="D35" s="10" t="s">
        <v>9</v>
      </c>
      <c r="E35" s="10" t="s">
        <v>10</v>
      </c>
      <c r="F35" s="10" t="s">
        <v>30</v>
      </c>
      <c r="G35" s="12">
        <v>3000</v>
      </c>
      <c r="H35" s="13">
        <v>3</v>
      </c>
      <c r="I35" s="12">
        <v>9000</v>
      </c>
      <c r="J35" s="8"/>
      <c r="K35" s="8"/>
      <c r="L35" s="8"/>
      <c r="M35" s="8"/>
      <c r="N35" s="8"/>
      <c r="O35" s="8"/>
      <c r="P35" s="8"/>
      <c r="Q35" s="8"/>
      <c r="R35" s="8"/>
      <c r="S35" s="8" t="s">
        <v>8</v>
      </c>
      <c r="T35" s="17">
        <v>56000</v>
      </c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</row>
    <row r="36" spans="1:34" x14ac:dyDescent="0.3">
      <c r="A36" s="28">
        <v>44138</v>
      </c>
      <c r="B36" s="11" t="s">
        <v>7</v>
      </c>
      <c r="C36" s="10" t="s">
        <v>8</v>
      </c>
      <c r="D36" s="10" t="s">
        <v>9</v>
      </c>
      <c r="E36" s="10" t="s">
        <v>10</v>
      </c>
      <c r="F36" s="10" t="s">
        <v>30</v>
      </c>
      <c r="G36" s="12">
        <v>3000</v>
      </c>
      <c r="H36" s="13">
        <v>8</v>
      </c>
      <c r="I36" s="12">
        <v>24000</v>
      </c>
      <c r="J36" s="8"/>
      <c r="K36" s="17"/>
      <c r="L36" s="17"/>
      <c r="M36" s="8"/>
      <c r="N36" s="8"/>
      <c r="O36" s="8"/>
      <c r="P36" s="8"/>
      <c r="Q36" s="8"/>
      <c r="R36" s="8"/>
      <c r="S36" s="8" t="s">
        <v>20</v>
      </c>
      <c r="T36" s="17">
        <v>158000</v>
      </c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</row>
    <row r="37" spans="1:34" x14ac:dyDescent="0.3">
      <c r="A37" s="28">
        <v>44139</v>
      </c>
      <c r="B37" s="11" t="s">
        <v>7</v>
      </c>
      <c r="C37" s="10" t="s">
        <v>8</v>
      </c>
      <c r="D37" s="10" t="s">
        <v>9</v>
      </c>
      <c r="E37" s="10" t="s">
        <v>22</v>
      </c>
      <c r="F37" s="10" t="s">
        <v>23</v>
      </c>
      <c r="G37" s="12">
        <v>8000</v>
      </c>
      <c r="H37" s="13">
        <v>1</v>
      </c>
      <c r="I37" s="12">
        <v>8000</v>
      </c>
      <c r="J37" s="8"/>
      <c r="K37" s="17"/>
      <c r="L37" s="17"/>
      <c r="M37" s="8"/>
      <c r="N37" s="8"/>
      <c r="O37" s="8"/>
      <c r="P37" s="8"/>
      <c r="Q37" s="8"/>
      <c r="R37" s="8"/>
      <c r="S37" s="8" t="s">
        <v>25</v>
      </c>
      <c r="T37" s="17">
        <v>137000</v>
      </c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</row>
    <row r="38" spans="1:34" x14ac:dyDescent="0.3">
      <c r="A38" s="28">
        <v>44145</v>
      </c>
      <c r="B38" s="11" t="s">
        <v>7</v>
      </c>
      <c r="C38" s="10" t="s">
        <v>8</v>
      </c>
      <c r="D38" s="10" t="s">
        <v>9</v>
      </c>
      <c r="E38" s="10" t="s">
        <v>22</v>
      </c>
      <c r="F38" s="10" t="s">
        <v>31</v>
      </c>
      <c r="G38" s="12">
        <v>4000</v>
      </c>
      <c r="H38" s="13">
        <v>2</v>
      </c>
      <c r="I38" s="12">
        <v>8000</v>
      </c>
      <c r="J38" s="8"/>
      <c r="K38" s="17"/>
      <c r="L38" s="17"/>
      <c r="M38" s="8"/>
      <c r="N38" s="8"/>
      <c r="O38" s="8"/>
      <c r="P38" s="8"/>
      <c r="Q38" s="8"/>
      <c r="R38" s="8"/>
      <c r="S38" s="8" t="s">
        <v>17</v>
      </c>
      <c r="T38" s="17">
        <v>103000</v>
      </c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</row>
    <row r="39" spans="1:34" x14ac:dyDescent="0.3">
      <c r="A39" s="28">
        <v>44158</v>
      </c>
      <c r="B39" s="11" t="s">
        <v>7</v>
      </c>
      <c r="C39" s="10" t="s">
        <v>8</v>
      </c>
      <c r="D39" s="10" t="s">
        <v>9</v>
      </c>
      <c r="E39" s="10" t="s">
        <v>27</v>
      </c>
      <c r="F39" s="10" t="s">
        <v>28</v>
      </c>
      <c r="G39" s="12">
        <v>18000</v>
      </c>
      <c r="H39" s="13">
        <v>7</v>
      </c>
      <c r="I39" s="12">
        <v>126000</v>
      </c>
      <c r="J39" s="8"/>
      <c r="K39" s="17"/>
      <c r="L39" s="17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</row>
    <row r="40" spans="1:34" x14ac:dyDescent="0.3">
      <c r="A40" s="28">
        <v>44177</v>
      </c>
      <c r="B40" s="11" t="s">
        <v>7</v>
      </c>
      <c r="C40" s="10" t="s">
        <v>8</v>
      </c>
      <c r="D40" s="10" t="s">
        <v>9</v>
      </c>
      <c r="E40" s="10" t="s">
        <v>10</v>
      </c>
      <c r="F40" s="10" t="s">
        <v>15</v>
      </c>
      <c r="G40" s="12">
        <v>6000</v>
      </c>
      <c r="H40" s="13">
        <v>4</v>
      </c>
      <c r="I40" s="12">
        <v>24000</v>
      </c>
      <c r="J40" s="8"/>
      <c r="K40" s="8"/>
      <c r="L40" s="8"/>
      <c r="M40" s="8"/>
      <c r="N40" s="8"/>
      <c r="O40" s="8"/>
      <c r="P40" s="8"/>
      <c r="Q40" s="8"/>
      <c r="R40" s="8"/>
      <c r="S40" s="9" t="s">
        <v>36</v>
      </c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</row>
    <row r="41" spans="1:34" x14ac:dyDescent="0.3">
      <c r="A41" s="28">
        <v>44182</v>
      </c>
      <c r="B41" s="11" t="s">
        <v>7</v>
      </c>
      <c r="C41" s="10" t="s">
        <v>8</v>
      </c>
      <c r="D41" s="10" t="s">
        <v>9</v>
      </c>
      <c r="E41" s="10" t="s">
        <v>27</v>
      </c>
      <c r="F41" s="10" t="s">
        <v>28</v>
      </c>
      <c r="G41" s="12">
        <v>18000</v>
      </c>
      <c r="H41" s="13">
        <v>7</v>
      </c>
      <c r="I41" s="12">
        <v>126000</v>
      </c>
      <c r="J41" s="8"/>
      <c r="K41" s="8"/>
      <c r="L41" s="8"/>
      <c r="M41" s="8"/>
      <c r="N41" s="8"/>
      <c r="O41" s="8"/>
      <c r="P41" s="8"/>
      <c r="Q41" s="8"/>
      <c r="R41" s="8"/>
      <c r="S41" s="20">
        <v>43862</v>
      </c>
      <c r="T41" s="20">
        <v>43983</v>
      </c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</row>
    <row r="42" spans="1:34" x14ac:dyDescent="0.3">
      <c r="A42" s="28">
        <v>44190</v>
      </c>
      <c r="B42" s="11" t="s">
        <v>7</v>
      </c>
      <c r="C42" s="10" t="s">
        <v>8</v>
      </c>
      <c r="D42" s="10" t="s">
        <v>9</v>
      </c>
      <c r="E42" s="10" t="s">
        <v>10</v>
      </c>
      <c r="F42" s="10" t="s">
        <v>15</v>
      </c>
      <c r="G42" s="12">
        <v>6000</v>
      </c>
      <c r="H42" s="13">
        <v>8</v>
      </c>
      <c r="I42" s="12">
        <v>48000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x14ac:dyDescent="0.3">
      <c r="A43" s="28">
        <v>44200</v>
      </c>
      <c r="B43" s="11" t="s">
        <v>7</v>
      </c>
      <c r="C43" s="10" t="s">
        <v>8</v>
      </c>
      <c r="D43" s="10" t="s">
        <v>9</v>
      </c>
      <c r="E43" s="10" t="s">
        <v>10</v>
      </c>
      <c r="F43" s="10" t="s">
        <v>11</v>
      </c>
      <c r="G43" s="12">
        <v>7000</v>
      </c>
      <c r="H43" s="13">
        <v>8</v>
      </c>
      <c r="I43" s="12">
        <v>56000</v>
      </c>
      <c r="J43" s="8"/>
      <c r="K43" s="8"/>
      <c r="L43" s="8"/>
      <c r="M43" s="17"/>
      <c r="N43" s="17"/>
      <c r="O43" s="8"/>
      <c r="P43" s="8"/>
      <c r="Q43" s="8"/>
      <c r="R43" s="8"/>
      <c r="S43" s="8"/>
      <c r="T43" s="8"/>
      <c r="U43" s="8"/>
      <c r="V43" s="8" t="s">
        <v>20</v>
      </c>
      <c r="W43" s="17">
        <v>385000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x14ac:dyDescent="0.3">
      <c r="A44" s="28">
        <v>44202</v>
      </c>
      <c r="B44" s="11" t="s">
        <v>7</v>
      </c>
      <c r="C44" s="10" t="s">
        <v>8</v>
      </c>
      <c r="D44" s="10" t="s">
        <v>14</v>
      </c>
      <c r="E44" s="10" t="s">
        <v>27</v>
      </c>
      <c r="F44" s="10" t="s">
        <v>28</v>
      </c>
      <c r="G44" s="12">
        <v>7000</v>
      </c>
      <c r="H44" s="13">
        <v>10</v>
      </c>
      <c r="I44" s="12">
        <v>70000</v>
      </c>
      <c r="J44" s="8"/>
      <c r="K44" s="8"/>
      <c r="L44" s="8"/>
      <c r="M44" s="17"/>
      <c r="N44" s="17"/>
      <c r="O44" s="8"/>
      <c r="P44" s="8"/>
      <c r="Q44" s="8"/>
      <c r="R44" s="8"/>
      <c r="S44" s="17"/>
      <c r="T44" s="17"/>
      <c r="U44" s="8"/>
      <c r="V44" s="8" t="s">
        <v>8</v>
      </c>
      <c r="W44" s="17">
        <v>483000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x14ac:dyDescent="0.3">
      <c r="A45" s="28">
        <v>43839</v>
      </c>
      <c r="B45" s="11" t="s">
        <v>19</v>
      </c>
      <c r="C45" s="10" t="s">
        <v>20</v>
      </c>
      <c r="D45" s="10" t="s">
        <v>21</v>
      </c>
      <c r="E45" s="10" t="s">
        <v>22</v>
      </c>
      <c r="F45" s="10" t="s">
        <v>23</v>
      </c>
      <c r="G45" s="12">
        <v>8000</v>
      </c>
      <c r="H45" s="13">
        <v>7</v>
      </c>
      <c r="I45" s="12">
        <v>56000</v>
      </c>
      <c r="J45" s="8"/>
      <c r="K45" s="8"/>
      <c r="L45" s="8"/>
      <c r="M45" s="17"/>
      <c r="N45" s="17"/>
      <c r="O45" s="8"/>
      <c r="P45" s="8"/>
      <c r="Q45" s="8"/>
      <c r="R45" s="8"/>
      <c r="S45" s="17"/>
      <c r="T45" s="17"/>
      <c r="U45" s="8"/>
      <c r="V45" s="8" t="s">
        <v>13</v>
      </c>
      <c r="W45" s="17">
        <v>460000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x14ac:dyDescent="0.3">
      <c r="A46" s="28">
        <v>43841</v>
      </c>
      <c r="B46" s="11" t="s">
        <v>19</v>
      </c>
      <c r="C46" s="10" t="s">
        <v>20</v>
      </c>
      <c r="D46" s="10" t="s">
        <v>21</v>
      </c>
      <c r="E46" s="10" t="s">
        <v>22</v>
      </c>
      <c r="F46" s="10" t="s">
        <v>23</v>
      </c>
      <c r="G46" s="12">
        <v>8000</v>
      </c>
      <c r="H46" s="13">
        <v>5</v>
      </c>
      <c r="I46" s="12">
        <v>40000</v>
      </c>
      <c r="J46" s="8"/>
      <c r="K46" s="8"/>
      <c r="L46" s="8"/>
      <c r="M46" s="17"/>
      <c r="N46" s="17"/>
      <c r="O46" s="8"/>
      <c r="P46" s="8"/>
      <c r="Q46" s="8"/>
      <c r="R46" s="8"/>
      <c r="S46" s="17"/>
      <c r="T46" s="17"/>
      <c r="U46" s="8"/>
      <c r="V46" s="8" t="s">
        <v>25</v>
      </c>
      <c r="W46" s="17">
        <v>455000</v>
      </c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x14ac:dyDescent="0.3">
      <c r="A47" s="28">
        <v>43841</v>
      </c>
      <c r="B47" s="11" t="s">
        <v>19</v>
      </c>
      <c r="C47" s="10" t="s">
        <v>20</v>
      </c>
      <c r="D47" s="10" t="s">
        <v>21</v>
      </c>
      <c r="E47" s="10" t="s">
        <v>10</v>
      </c>
      <c r="F47" s="10" t="s">
        <v>30</v>
      </c>
      <c r="G47" s="12">
        <v>3000</v>
      </c>
      <c r="H47" s="13">
        <v>9</v>
      </c>
      <c r="I47" s="12">
        <v>27000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 t="s">
        <v>17</v>
      </c>
      <c r="W47" s="17">
        <v>265000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x14ac:dyDescent="0.3">
      <c r="A48" s="28">
        <v>43856</v>
      </c>
      <c r="B48" s="11" t="s">
        <v>19</v>
      </c>
      <c r="C48" s="10" t="s">
        <v>20</v>
      </c>
      <c r="D48" s="10" t="s">
        <v>21</v>
      </c>
      <c r="E48" s="10" t="s">
        <v>10</v>
      </c>
      <c r="F48" s="10" t="s">
        <v>11</v>
      </c>
      <c r="G48" s="12">
        <v>7000</v>
      </c>
      <c r="H48" s="13">
        <v>5</v>
      </c>
      <c r="I48" s="12">
        <v>35000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9" x14ac:dyDescent="0.3">
      <c r="A49" s="28">
        <v>43880</v>
      </c>
      <c r="B49" s="11" t="s">
        <v>19</v>
      </c>
      <c r="C49" s="10" t="s">
        <v>20</v>
      </c>
      <c r="D49" s="10" t="s">
        <v>21</v>
      </c>
      <c r="E49" s="10" t="s">
        <v>10</v>
      </c>
      <c r="F49" s="10" t="s">
        <v>11</v>
      </c>
      <c r="G49" s="12">
        <v>7000</v>
      </c>
      <c r="H49" s="13">
        <v>10</v>
      </c>
      <c r="I49" s="12">
        <v>70000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9" x14ac:dyDescent="0.3">
      <c r="A50" s="28">
        <v>43895</v>
      </c>
      <c r="B50" s="11" t="s">
        <v>19</v>
      </c>
      <c r="C50" s="10" t="s">
        <v>20</v>
      </c>
      <c r="D50" s="10" t="s">
        <v>21</v>
      </c>
      <c r="E50" s="10" t="s">
        <v>22</v>
      </c>
      <c r="F50" s="10" t="s">
        <v>23</v>
      </c>
      <c r="G50" s="12">
        <v>8000</v>
      </c>
      <c r="H50" s="13">
        <v>7</v>
      </c>
      <c r="I50" s="12">
        <v>56000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9" t="s">
        <v>37</v>
      </c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9" x14ac:dyDescent="0.3">
      <c r="A51" s="28">
        <v>43895</v>
      </c>
      <c r="B51" s="11" t="s">
        <v>19</v>
      </c>
      <c r="C51" s="10" t="s">
        <v>20</v>
      </c>
      <c r="D51" s="10" t="s">
        <v>21</v>
      </c>
      <c r="E51" s="10" t="s">
        <v>22</v>
      </c>
      <c r="F51" s="10" t="s">
        <v>31</v>
      </c>
      <c r="G51" s="12">
        <v>4000</v>
      </c>
      <c r="H51" s="13">
        <v>4</v>
      </c>
      <c r="I51" s="12">
        <v>16000</v>
      </c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 t="s">
        <v>25</v>
      </c>
      <c r="W51" s="8" t="s">
        <v>27</v>
      </c>
      <c r="X51" s="21">
        <v>636000</v>
      </c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9" x14ac:dyDescent="0.3">
      <c r="A52" s="28">
        <v>43900</v>
      </c>
      <c r="B52" s="11" t="s">
        <v>19</v>
      </c>
      <c r="C52" s="10" t="s">
        <v>20</v>
      </c>
      <c r="D52" s="10" t="s">
        <v>21</v>
      </c>
      <c r="E52" s="10" t="s">
        <v>10</v>
      </c>
      <c r="F52" s="10" t="s">
        <v>11</v>
      </c>
      <c r="G52" s="12">
        <v>7000</v>
      </c>
      <c r="H52" s="13">
        <v>6</v>
      </c>
      <c r="I52" s="12">
        <v>42000</v>
      </c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 t="s">
        <v>25</v>
      </c>
      <c r="W52" s="8" t="s">
        <v>22</v>
      </c>
      <c r="X52" s="21">
        <v>296000</v>
      </c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9" x14ac:dyDescent="0.3">
      <c r="A53" s="28">
        <v>43903</v>
      </c>
      <c r="B53" s="11" t="s">
        <v>19</v>
      </c>
      <c r="C53" s="10" t="s">
        <v>20</v>
      </c>
      <c r="D53" s="10" t="s">
        <v>21</v>
      </c>
      <c r="E53" s="10" t="s">
        <v>10</v>
      </c>
      <c r="F53" s="10" t="s">
        <v>15</v>
      </c>
      <c r="G53" s="12">
        <v>6000</v>
      </c>
      <c r="H53" s="13">
        <v>1</v>
      </c>
      <c r="I53" s="12">
        <v>6000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 t="s">
        <v>25</v>
      </c>
      <c r="W53" s="8" t="s">
        <v>10</v>
      </c>
      <c r="X53" s="21">
        <v>416000</v>
      </c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9" x14ac:dyDescent="0.3">
      <c r="A54" s="28">
        <v>43907</v>
      </c>
      <c r="B54" s="11" t="s">
        <v>19</v>
      </c>
      <c r="C54" s="10" t="s">
        <v>20</v>
      </c>
      <c r="D54" s="10" t="s">
        <v>21</v>
      </c>
      <c r="E54" s="10" t="s">
        <v>10</v>
      </c>
      <c r="F54" s="10" t="s">
        <v>11</v>
      </c>
      <c r="G54" s="12">
        <v>7000</v>
      </c>
      <c r="H54" s="13">
        <v>8</v>
      </c>
      <c r="I54" s="12">
        <v>56000</v>
      </c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 t="s">
        <v>13</v>
      </c>
      <c r="W54" s="8" t="s">
        <v>27</v>
      </c>
      <c r="X54" s="21">
        <v>1022000</v>
      </c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9" x14ac:dyDescent="0.3">
      <c r="A55" s="28">
        <v>43908</v>
      </c>
      <c r="B55" s="11" t="s">
        <v>19</v>
      </c>
      <c r="C55" s="10" t="s">
        <v>20</v>
      </c>
      <c r="D55" s="10" t="s">
        <v>21</v>
      </c>
      <c r="E55" s="10" t="s">
        <v>10</v>
      </c>
      <c r="F55" s="10" t="s">
        <v>30</v>
      </c>
      <c r="G55" s="12">
        <v>3000</v>
      </c>
      <c r="H55" s="13">
        <v>5</v>
      </c>
      <c r="I55" s="12">
        <v>15000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 t="s">
        <v>13</v>
      </c>
      <c r="W55" s="8" t="s">
        <v>22</v>
      </c>
      <c r="X55" s="21">
        <v>564000</v>
      </c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9" x14ac:dyDescent="0.3">
      <c r="A56" s="28">
        <v>43912</v>
      </c>
      <c r="B56" s="11" t="s">
        <v>19</v>
      </c>
      <c r="C56" s="10" t="s">
        <v>20</v>
      </c>
      <c r="D56" s="10" t="s">
        <v>21</v>
      </c>
      <c r="E56" s="10" t="s">
        <v>22</v>
      </c>
      <c r="F56" s="10" t="s">
        <v>31</v>
      </c>
      <c r="G56" s="12">
        <v>4000</v>
      </c>
      <c r="H56" s="13">
        <v>6</v>
      </c>
      <c r="I56" s="12">
        <v>24000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 t="s">
        <v>13</v>
      </c>
      <c r="W56" s="8" t="s">
        <v>10</v>
      </c>
      <c r="X56" s="21">
        <v>883000</v>
      </c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9" x14ac:dyDescent="0.3">
      <c r="A57" s="28">
        <v>43942</v>
      </c>
      <c r="B57" s="11" t="s">
        <v>19</v>
      </c>
      <c r="C57" s="10" t="s">
        <v>20</v>
      </c>
      <c r="D57" s="10" t="s">
        <v>21</v>
      </c>
      <c r="E57" s="10" t="s">
        <v>27</v>
      </c>
      <c r="F57" s="10" t="s">
        <v>34</v>
      </c>
      <c r="G57" s="12">
        <v>10000</v>
      </c>
      <c r="H57" s="13">
        <v>7</v>
      </c>
      <c r="I57" s="12">
        <v>70000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 t="s">
        <v>8</v>
      </c>
      <c r="W57" s="8" t="s">
        <v>27</v>
      </c>
      <c r="X57" s="21">
        <v>918000</v>
      </c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9" x14ac:dyDescent="0.3">
      <c r="A58" s="28">
        <v>43957</v>
      </c>
      <c r="B58" s="11" t="s">
        <v>19</v>
      </c>
      <c r="C58" s="10" t="s">
        <v>20</v>
      </c>
      <c r="D58" s="10" t="s">
        <v>21</v>
      </c>
      <c r="E58" s="10" t="s">
        <v>10</v>
      </c>
      <c r="F58" s="10" t="s">
        <v>15</v>
      </c>
      <c r="G58" s="12">
        <v>6000</v>
      </c>
      <c r="H58" s="13">
        <v>5</v>
      </c>
      <c r="I58" s="12">
        <v>30000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 t="s">
        <v>8</v>
      </c>
      <c r="W58" s="8" t="s">
        <v>22</v>
      </c>
      <c r="X58" s="21">
        <v>424000</v>
      </c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9" x14ac:dyDescent="0.3">
      <c r="A59" s="28">
        <v>43984</v>
      </c>
      <c r="B59" s="11" t="s">
        <v>19</v>
      </c>
      <c r="C59" s="10" t="s">
        <v>20</v>
      </c>
      <c r="D59" s="10" t="s">
        <v>21</v>
      </c>
      <c r="E59" s="10" t="s">
        <v>10</v>
      </c>
      <c r="F59" s="10" t="s">
        <v>15</v>
      </c>
      <c r="G59" s="12">
        <v>6000</v>
      </c>
      <c r="H59" s="13">
        <v>7</v>
      </c>
      <c r="I59" s="12">
        <v>42000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 t="s">
        <v>8</v>
      </c>
      <c r="W59" s="8" t="s">
        <v>10</v>
      </c>
      <c r="X59" s="21">
        <v>458000</v>
      </c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9" x14ac:dyDescent="0.3">
      <c r="A60" s="28">
        <v>44000</v>
      </c>
      <c r="B60" s="11" t="s">
        <v>19</v>
      </c>
      <c r="C60" s="10" t="s">
        <v>20</v>
      </c>
      <c r="D60" s="10" t="s">
        <v>21</v>
      </c>
      <c r="E60" s="10" t="s">
        <v>10</v>
      </c>
      <c r="F60" s="10" t="s">
        <v>15</v>
      </c>
      <c r="G60" s="12">
        <v>6000</v>
      </c>
      <c r="H60" s="13">
        <v>10</v>
      </c>
      <c r="I60" s="12">
        <v>60000</v>
      </c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 t="s">
        <v>17</v>
      </c>
      <c r="W60" s="8" t="s">
        <v>27</v>
      </c>
      <c r="X60" s="21">
        <v>786000</v>
      </c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9" x14ac:dyDescent="0.3">
      <c r="A61" s="28">
        <v>44007</v>
      </c>
      <c r="B61" s="11" t="s">
        <v>19</v>
      </c>
      <c r="C61" s="10" t="s">
        <v>20</v>
      </c>
      <c r="D61" s="10" t="s">
        <v>21</v>
      </c>
      <c r="E61" s="10" t="s">
        <v>10</v>
      </c>
      <c r="F61" s="10" t="s">
        <v>30</v>
      </c>
      <c r="G61" s="12">
        <v>3000</v>
      </c>
      <c r="H61" s="13">
        <v>2</v>
      </c>
      <c r="I61" s="12">
        <v>6000</v>
      </c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 t="s">
        <v>17</v>
      </c>
      <c r="AB61" s="8" t="s">
        <v>22</v>
      </c>
      <c r="AC61" s="21">
        <v>292000</v>
      </c>
      <c r="AD61" s="8"/>
      <c r="AE61" s="8"/>
      <c r="AF61" s="8"/>
      <c r="AG61" s="8"/>
      <c r="AH61" s="8"/>
      <c r="AI61" s="8"/>
      <c r="AJ61" s="8"/>
      <c r="AK61" s="8"/>
      <c r="AL61" s="8"/>
      <c r="AM61" s="8"/>
    </row>
    <row r="62" spans="1:39" x14ac:dyDescent="0.3">
      <c r="A62" s="28">
        <v>44016</v>
      </c>
      <c r="B62" s="11" t="s">
        <v>19</v>
      </c>
      <c r="C62" s="10" t="s">
        <v>20</v>
      </c>
      <c r="D62" s="10" t="s">
        <v>21</v>
      </c>
      <c r="E62" s="10" t="s">
        <v>10</v>
      </c>
      <c r="F62" s="10" t="s">
        <v>11</v>
      </c>
      <c r="G62" s="12">
        <v>7000</v>
      </c>
      <c r="H62" s="13">
        <v>5</v>
      </c>
      <c r="I62" s="12">
        <v>35000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 t="s">
        <v>17</v>
      </c>
      <c r="AB62" s="8" t="s">
        <v>10</v>
      </c>
      <c r="AC62" s="21">
        <v>361000</v>
      </c>
      <c r="AD62" s="8"/>
      <c r="AE62" s="8"/>
      <c r="AF62" s="8"/>
      <c r="AG62" s="8"/>
      <c r="AH62" s="8"/>
      <c r="AI62" s="8"/>
      <c r="AJ62" s="8"/>
      <c r="AK62" s="8"/>
      <c r="AL62" s="8"/>
      <c r="AM62" s="8"/>
    </row>
    <row r="63" spans="1:39" x14ac:dyDescent="0.3">
      <c r="A63" s="28">
        <v>44025</v>
      </c>
      <c r="B63" s="11" t="s">
        <v>19</v>
      </c>
      <c r="C63" s="10" t="s">
        <v>20</v>
      </c>
      <c r="D63" s="10" t="s">
        <v>21</v>
      </c>
      <c r="E63" s="10" t="s">
        <v>10</v>
      </c>
      <c r="F63" s="10" t="s">
        <v>30</v>
      </c>
      <c r="G63" s="12">
        <v>3000</v>
      </c>
      <c r="H63" s="13">
        <v>10</v>
      </c>
      <c r="I63" s="12">
        <v>30000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 t="s">
        <v>20</v>
      </c>
      <c r="AB63" s="8" t="s">
        <v>27</v>
      </c>
      <c r="AC63" s="21">
        <v>464000</v>
      </c>
      <c r="AD63" s="8"/>
      <c r="AE63" s="8"/>
      <c r="AF63" s="8"/>
      <c r="AG63" s="8"/>
      <c r="AH63" s="8"/>
      <c r="AI63" s="8"/>
      <c r="AJ63" s="8"/>
      <c r="AK63" s="8"/>
      <c r="AL63" s="8"/>
      <c r="AM63" s="8"/>
    </row>
    <row r="64" spans="1:39" x14ac:dyDescent="0.3">
      <c r="A64" s="28">
        <v>44039</v>
      </c>
      <c r="B64" s="11" t="s">
        <v>19</v>
      </c>
      <c r="C64" s="10" t="s">
        <v>20</v>
      </c>
      <c r="D64" s="10" t="s">
        <v>21</v>
      </c>
      <c r="E64" s="10" t="s">
        <v>27</v>
      </c>
      <c r="F64" s="10" t="s">
        <v>34</v>
      </c>
      <c r="G64" s="12">
        <v>10000</v>
      </c>
      <c r="H64" s="13">
        <v>2</v>
      </c>
      <c r="I64" s="12">
        <v>20000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 t="s">
        <v>20</v>
      </c>
      <c r="AB64" s="8" t="s">
        <v>22</v>
      </c>
      <c r="AC64" s="21">
        <v>340000</v>
      </c>
      <c r="AD64" s="8"/>
      <c r="AE64" s="8"/>
      <c r="AF64" s="8"/>
      <c r="AG64" s="8"/>
      <c r="AH64" s="8"/>
      <c r="AI64" s="8"/>
      <c r="AJ64" s="8"/>
      <c r="AK64" s="8"/>
      <c r="AL64" s="8"/>
      <c r="AM64" s="8"/>
    </row>
    <row r="65" spans="1:39" x14ac:dyDescent="0.3">
      <c r="A65" s="28">
        <v>44044</v>
      </c>
      <c r="B65" s="11" t="s">
        <v>19</v>
      </c>
      <c r="C65" s="10" t="s">
        <v>20</v>
      </c>
      <c r="D65" s="10" t="s">
        <v>21</v>
      </c>
      <c r="E65" s="10" t="s">
        <v>10</v>
      </c>
      <c r="F65" s="10" t="s">
        <v>11</v>
      </c>
      <c r="G65" s="12">
        <v>7000</v>
      </c>
      <c r="H65" s="13">
        <v>9</v>
      </c>
      <c r="I65" s="12">
        <v>63000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 t="s">
        <v>20</v>
      </c>
      <c r="AB65" s="8" t="s">
        <v>10</v>
      </c>
      <c r="AC65" s="21">
        <v>883000</v>
      </c>
      <c r="AD65" s="8"/>
      <c r="AE65" s="8"/>
      <c r="AF65" s="8"/>
      <c r="AG65" s="8"/>
      <c r="AH65" s="8"/>
      <c r="AI65" s="8"/>
      <c r="AJ65" s="8"/>
      <c r="AK65" s="8"/>
      <c r="AL65" s="8"/>
      <c r="AM65" s="8"/>
    </row>
    <row r="66" spans="1:39" x14ac:dyDescent="0.3">
      <c r="A66" s="28">
        <v>44054</v>
      </c>
      <c r="B66" s="11" t="s">
        <v>19</v>
      </c>
      <c r="C66" s="10" t="s">
        <v>20</v>
      </c>
      <c r="D66" s="10" t="s">
        <v>21</v>
      </c>
      <c r="E66" s="10" t="s">
        <v>10</v>
      </c>
      <c r="F66" s="10" t="s">
        <v>11</v>
      </c>
      <c r="G66" s="12">
        <v>7000</v>
      </c>
      <c r="H66" s="13">
        <v>8</v>
      </c>
      <c r="I66" s="12">
        <v>56000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</row>
    <row r="67" spans="1:39" x14ac:dyDescent="0.3">
      <c r="A67" s="28">
        <v>44069</v>
      </c>
      <c r="B67" s="11" t="s">
        <v>19</v>
      </c>
      <c r="C67" s="10" t="s">
        <v>20</v>
      </c>
      <c r="D67" s="10" t="s">
        <v>21</v>
      </c>
      <c r="E67" s="10" t="s">
        <v>27</v>
      </c>
      <c r="F67" s="10" t="s">
        <v>28</v>
      </c>
      <c r="G67" s="12">
        <v>18000</v>
      </c>
      <c r="H67" s="13">
        <v>9</v>
      </c>
      <c r="I67" s="12">
        <v>162000</v>
      </c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</row>
    <row r="68" spans="1:39" x14ac:dyDescent="0.3">
      <c r="A68" s="28">
        <v>44075</v>
      </c>
      <c r="B68" s="11" t="s">
        <v>19</v>
      </c>
      <c r="C68" s="10" t="s">
        <v>20</v>
      </c>
      <c r="D68" s="10" t="s">
        <v>21</v>
      </c>
      <c r="E68" s="10" t="s">
        <v>10</v>
      </c>
      <c r="F68" s="10" t="s">
        <v>11</v>
      </c>
      <c r="G68" s="12">
        <v>7000</v>
      </c>
      <c r="H68" s="13">
        <v>1</v>
      </c>
      <c r="I68" s="12">
        <v>7000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 t="s">
        <v>27</v>
      </c>
      <c r="AC68" s="8" t="s">
        <v>22</v>
      </c>
      <c r="AD68" s="8" t="s">
        <v>10</v>
      </c>
      <c r="AE68" s="8"/>
      <c r="AF68" s="8"/>
      <c r="AG68" s="8"/>
      <c r="AH68" s="8"/>
      <c r="AI68" s="8"/>
      <c r="AJ68" s="8"/>
      <c r="AK68" s="8"/>
      <c r="AL68" s="8"/>
      <c r="AM68" s="8"/>
    </row>
    <row r="69" spans="1:39" x14ac:dyDescent="0.3">
      <c r="A69" s="28">
        <v>44075</v>
      </c>
      <c r="B69" s="11" t="s">
        <v>19</v>
      </c>
      <c r="C69" s="10" t="s">
        <v>20</v>
      </c>
      <c r="D69" s="10" t="s">
        <v>21</v>
      </c>
      <c r="E69" s="10" t="s">
        <v>10</v>
      </c>
      <c r="F69" s="10" t="s">
        <v>15</v>
      </c>
      <c r="G69" s="12">
        <v>6000</v>
      </c>
      <c r="H69" s="13">
        <v>6</v>
      </c>
      <c r="I69" s="12">
        <v>36000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 t="s">
        <v>25</v>
      </c>
      <c r="AB69" s="21">
        <v>636000</v>
      </c>
      <c r="AC69" s="21">
        <v>296000</v>
      </c>
      <c r="AD69" s="21">
        <v>416000</v>
      </c>
      <c r="AE69" s="8"/>
      <c r="AF69" s="8"/>
      <c r="AG69" s="8"/>
      <c r="AH69" s="8"/>
      <c r="AI69" s="8"/>
      <c r="AJ69" s="8"/>
      <c r="AK69" s="8"/>
      <c r="AL69" s="8"/>
      <c r="AM69" s="8"/>
    </row>
    <row r="70" spans="1:39" x14ac:dyDescent="0.3">
      <c r="A70" s="28">
        <v>44079</v>
      </c>
      <c r="B70" s="11" t="s">
        <v>19</v>
      </c>
      <c r="C70" s="10" t="s">
        <v>20</v>
      </c>
      <c r="D70" s="10" t="s">
        <v>21</v>
      </c>
      <c r="E70" s="10" t="s">
        <v>10</v>
      </c>
      <c r="F70" s="10" t="s">
        <v>15</v>
      </c>
      <c r="G70" s="12">
        <v>6000</v>
      </c>
      <c r="H70" s="13">
        <v>7</v>
      </c>
      <c r="I70" s="12">
        <v>42000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 t="s">
        <v>13</v>
      </c>
      <c r="AB70" s="21">
        <v>1022000</v>
      </c>
      <c r="AC70" s="21">
        <v>564000</v>
      </c>
      <c r="AD70" s="21">
        <v>883000</v>
      </c>
      <c r="AE70" s="8"/>
      <c r="AF70" s="8"/>
      <c r="AG70" s="8"/>
      <c r="AH70" s="8"/>
      <c r="AI70" s="8"/>
      <c r="AJ70" s="8"/>
      <c r="AK70" s="8"/>
      <c r="AL70" s="8"/>
      <c r="AM70" s="8"/>
    </row>
    <row r="71" spans="1:39" x14ac:dyDescent="0.3">
      <c r="A71" s="28">
        <v>44080</v>
      </c>
      <c r="B71" s="11" t="s">
        <v>19</v>
      </c>
      <c r="C71" s="10" t="s">
        <v>20</v>
      </c>
      <c r="D71" s="10" t="s">
        <v>21</v>
      </c>
      <c r="E71" s="10" t="s">
        <v>27</v>
      </c>
      <c r="F71" s="10" t="s">
        <v>28</v>
      </c>
      <c r="G71" s="12">
        <v>18000</v>
      </c>
      <c r="H71" s="13">
        <v>4</v>
      </c>
      <c r="I71" s="12">
        <v>72000</v>
      </c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 t="s">
        <v>8</v>
      </c>
      <c r="AB71" s="21">
        <v>918000</v>
      </c>
      <c r="AC71" s="21">
        <v>424000</v>
      </c>
      <c r="AD71" s="21">
        <v>458000</v>
      </c>
      <c r="AE71" s="8"/>
      <c r="AF71" s="8"/>
      <c r="AG71" s="8"/>
      <c r="AH71" s="8"/>
      <c r="AI71" s="8"/>
      <c r="AJ71" s="8"/>
      <c r="AK71" s="8"/>
      <c r="AL71" s="8"/>
      <c r="AM71" s="8"/>
    </row>
    <row r="72" spans="1:39" x14ac:dyDescent="0.3">
      <c r="A72" s="28">
        <v>44085</v>
      </c>
      <c r="B72" s="11" t="s">
        <v>19</v>
      </c>
      <c r="C72" s="10" t="s">
        <v>20</v>
      </c>
      <c r="D72" s="10" t="s">
        <v>21</v>
      </c>
      <c r="E72" s="10" t="s">
        <v>22</v>
      </c>
      <c r="F72" s="10" t="s">
        <v>31</v>
      </c>
      <c r="G72" s="12">
        <v>4000</v>
      </c>
      <c r="H72" s="13">
        <v>7</v>
      </c>
      <c r="I72" s="12">
        <v>28000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 t="s">
        <v>17</v>
      </c>
      <c r="AB72" s="21">
        <v>786000</v>
      </c>
      <c r="AC72" s="21">
        <v>292000</v>
      </c>
      <c r="AD72" s="21">
        <v>361000</v>
      </c>
      <c r="AE72" s="8"/>
      <c r="AF72" s="8"/>
      <c r="AG72" s="8"/>
      <c r="AH72" s="8"/>
      <c r="AI72" s="8"/>
      <c r="AJ72" s="8"/>
      <c r="AK72" s="8"/>
      <c r="AL72" s="8"/>
      <c r="AM72" s="8"/>
    </row>
    <row r="73" spans="1:39" x14ac:dyDescent="0.3">
      <c r="A73" s="28">
        <v>44086</v>
      </c>
      <c r="B73" s="11" t="s">
        <v>19</v>
      </c>
      <c r="C73" s="10" t="s">
        <v>20</v>
      </c>
      <c r="D73" s="10" t="s">
        <v>21</v>
      </c>
      <c r="E73" s="10" t="s">
        <v>10</v>
      </c>
      <c r="F73" s="10" t="s">
        <v>11</v>
      </c>
      <c r="G73" s="12">
        <v>7000</v>
      </c>
      <c r="H73" s="13">
        <v>6</v>
      </c>
      <c r="I73" s="12">
        <v>42000</v>
      </c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 t="s">
        <v>20</v>
      </c>
      <c r="AB73" s="21">
        <v>464000</v>
      </c>
      <c r="AC73" s="21">
        <v>340000</v>
      </c>
      <c r="AD73" s="21">
        <v>883000</v>
      </c>
      <c r="AE73" s="8"/>
      <c r="AF73" s="8"/>
      <c r="AG73" s="8"/>
      <c r="AH73" s="8"/>
      <c r="AI73" s="8"/>
      <c r="AJ73" s="8"/>
      <c r="AK73" s="8"/>
      <c r="AL73" s="8"/>
      <c r="AM73" s="8"/>
    </row>
    <row r="74" spans="1:39" x14ac:dyDescent="0.3">
      <c r="A74" s="28">
        <v>44095</v>
      </c>
      <c r="B74" s="11" t="s">
        <v>19</v>
      </c>
      <c r="C74" s="10" t="s">
        <v>20</v>
      </c>
      <c r="D74" s="10" t="s">
        <v>21</v>
      </c>
      <c r="E74" s="10" t="s">
        <v>10</v>
      </c>
      <c r="F74" s="10" t="s">
        <v>15</v>
      </c>
      <c r="G74" s="12">
        <v>6000</v>
      </c>
      <c r="H74" s="13">
        <v>8</v>
      </c>
      <c r="I74" s="12">
        <v>48000</v>
      </c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</row>
    <row r="75" spans="1:39" x14ac:dyDescent="0.3">
      <c r="A75" s="28">
        <v>44123</v>
      </c>
      <c r="B75" s="11" t="s">
        <v>19</v>
      </c>
      <c r="C75" s="10" t="s">
        <v>20</v>
      </c>
      <c r="D75" s="10" t="s">
        <v>21</v>
      </c>
      <c r="E75" s="10" t="s">
        <v>27</v>
      </c>
      <c r="F75" s="10" t="s">
        <v>34</v>
      </c>
      <c r="G75" s="12">
        <v>10000</v>
      </c>
      <c r="H75" s="13">
        <v>8</v>
      </c>
      <c r="I75" s="12">
        <v>80000</v>
      </c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</row>
    <row r="76" spans="1:39" x14ac:dyDescent="0.3">
      <c r="A76" s="28">
        <v>44127</v>
      </c>
      <c r="B76" s="11" t="s">
        <v>19</v>
      </c>
      <c r="C76" s="10" t="s">
        <v>20</v>
      </c>
      <c r="D76" s="10" t="s">
        <v>21</v>
      </c>
      <c r="E76" s="10" t="s">
        <v>22</v>
      </c>
      <c r="F76" s="10" t="s">
        <v>23</v>
      </c>
      <c r="G76" s="12">
        <v>8000</v>
      </c>
      <c r="H76" s="13">
        <v>5</v>
      </c>
      <c r="I76" s="12">
        <v>40000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9" t="s">
        <v>38</v>
      </c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</row>
    <row r="77" spans="1:39" x14ac:dyDescent="0.3">
      <c r="A77" s="28">
        <v>44135</v>
      </c>
      <c r="B77" s="11" t="s">
        <v>19</v>
      </c>
      <c r="C77" s="10" t="s">
        <v>20</v>
      </c>
      <c r="D77" s="10" t="s">
        <v>21</v>
      </c>
      <c r="E77" s="10" t="s">
        <v>10</v>
      </c>
      <c r="F77" s="10" t="s">
        <v>11</v>
      </c>
      <c r="G77" s="12">
        <v>7000</v>
      </c>
      <c r="H77" s="13">
        <v>1</v>
      </c>
      <c r="I77" s="12">
        <v>7000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 t="s">
        <v>13</v>
      </c>
      <c r="AB77" s="21">
        <v>59</v>
      </c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</row>
    <row r="78" spans="1:39" x14ac:dyDescent="0.3">
      <c r="A78" s="28">
        <v>44139</v>
      </c>
      <c r="B78" s="11" t="s">
        <v>19</v>
      </c>
      <c r="C78" s="10" t="s">
        <v>20</v>
      </c>
      <c r="D78" s="10" t="s">
        <v>21</v>
      </c>
      <c r="E78" s="10" t="s">
        <v>22</v>
      </c>
      <c r="F78" s="10" t="s">
        <v>23</v>
      </c>
      <c r="G78" s="12">
        <v>8000</v>
      </c>
      <c r="H78" s="13">
        <v>10</v>
      </c>
      <c r="I78" s="12">
        <v>80000</v>
      </c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 t="s">
        <v>8</v>
      </c>
      <c r="AB78" s="21">
        <v>41</v>
      </c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</row>
    <row r="79" spans="1:39" x14ac:dyDescent="0.3">
      <c r="A79" s="28">
        <v>44147</v>
      </c>
      <c r="B79" s="11" t="s">
        <v>19</v>
      </c>
      <c r="C79" s="10" t="s">
        <v>20</v>
      </c>
      <c r="D79" s="10" t="s">
        <v>21</v>
      </c>
      <c r="E79" s="10" t="s">
        <v>10</v>
      </c>
      <c r="F79" s="10" t="s">
        <v>11</v>
      </c>
      <c r="G79" s="12">
        <v>7000</v>
      </c>
      <c r="H79" s="13">
        <v>5</v>
      </c>
      <c r="I79" s="12">
        <v>35000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 t="s">
        <v>20</v>
      </c>
      <c r="AB79" s="21">
        <v>39</v>
      </c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</row>
    <row r="80" spans="1:39" x14ac:dyDescent="0.3">
      <c r="A80" s="28">
        <v>44147</v>
      </c>
      <c r="B80" s="11" t="s">
        <v>19</v>
      </c>
      <c r="C80" s="10" t="s">
        <v>20</v>
      </c>
      <c r="D80" s="10" t="s">
        <v>21</v>
      </c>
      <c r="E80" s="10" t="s">
        <v>10</v>
      </c>
      <c r="F80" s="10" t="s">
        <v>15</v>
      </c>
      <c r="G80" s="12">
        <v>6000</v>
      </c>
      <c r="H80" s="13">
        <v>8</v>
      </c>
      <c r="I80" s="12">
        <v>48000</v>
      </c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 t="s">
        <v>25</v>
      </c>
      <c r="AB80" s="21">
        <v>27</v>
      </c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</row>
    <row r="81" spans="1:39" x14ac:dyDescent="0.3">
      <c r="A81" s="28">
        <v>44165</v>
      </c>
      <c r="B81" s="11" t="s">
        <v>19</v>
      </c>
      <c r="C81" s="10" t="s">
        <v>20</v>
      </c>
      <c r="D81" s="10" t="s">
        <v>21</v>
      </c>
      <c r="E81" s="10" t="s">
        <v>10</v>
      </c>
      <c r="F81" s="10" t="s">
        <v>15</v>
      </c>
      <c r="G81" s="12">
        <v>6000</v>
      </c>
      <c r="H81" s="13">
        <v>7</v>
      </c>
      <c r="I81" s="12">
        <v>42000</v>
      </c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 t="s">
        <v>17</v>
      </c>
      <c r="AB81" s="21">
        <v>34</v>
      </c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</row>
    <row r="82" spans="1:39" x14ac:dyDescent="0.3">
      <c r="A82" s="28">
        <v>44187</v>
      </c>
      <c r="B82" s="11" t="s">
        <v>19</v>
      </c>
      <c r="C82" s="10" t="s">
        <v>20</v>
      </c>
      <c r="D82" s="10" t="s">
        <v>21</v>
      </c>
      <c r="E82" s="10" t="s">
        <v>27</v>
      </c>
      <c r="F82" s="10" t="s">
        <v>34</v>
      </c>
      <c r="G82" s="12">
        <v>10000</v>
      </c>
      <c r="H82" s="13">
        <v>6</v>
      </c>
      <c r="I82" s="12">
        <v>60000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</row>
    <row r="83" spans="1:39" x14ac:dyDescent="0.3">
      <c r="A83" s="28">
        <v>44191</v>
      </c>
      <c r="B83" s="11" t="s">
        <v>19</v>
      </c>
      <c r="C83" s="10" t="s">
        <v>20</v>
      </c>
      <c r="D83" s="10" t="s">
        <v>21</v>
      </c>
      <c r="E83" s="10" t="s">
        <v>10</v>
      </c>
      <c r="F83" s="10" t="s">
        <v>30</v>
      </c>
      <c r="G83" s="12">
        <v>3000</v>
      </c>
      <c r="H83" s="13">
        <v>1</v>
      </c>
      <c r="I83" s="12">
        <v>3000</v>
      </c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9" t="s">
        <v>39</v>
      </c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</row>
    <row r="84" spans="1:39" x14ac:dyDescent="0.3">
      <c r="A84" s="28">
        <v>44205</v>
      </c>
      <c r="B84" s="11" t="s">
        <v>19</v>
      </c>
      <c r="C84" s="10" t="s">
        <v>20</v>
      </c>
      <c r="D84" s="10" t="s">
        <v>21</v>
      </c>
      <c r="E84" s="10" t="s">
        <v>22</v>
      </c>
      <c r="F84" s="10" t="s">
        <v>23</v>
      </c>
      <c r="G84" s="12">
        <v>8000</v>
      </c>
      <c r="H84" s="13">
        <v>7</v>
      </c>
      <c r="I84" s="12">
        <v>56000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 t="s">
        <v>17</v>
      </c>
      <c r="AB84" s="21">
        <v>4</v>
      </c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</row>
    <row r="85" spans="1:39" x14ac:dyDescent="0.3">
      <c r="A85" s="28">
        <v>44207</v>
      </c>
      <c r="B85" s="11" t="s">
        <v>19</v>
      </c>
      <c r="C85" s="10" t="s">
        <v>20</v>
      </c>
      <c r="D85" s="10" t="s">
        <v>21</v>
      </c>
      <c r="E85" s="10" t="s">
        <v>22</v>
      </c>
      <c r="F85" s="10" t="s">
        <v>23</v>
      </c>
      <c r="G85" s="12">
        <v>8000</v>
      </c>
      <c r="H85" s="13">
        <v>5</v>
      </c>
      <c r="I85" s="12">
        <v>40000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 t="s">
        <v>20</v>
      </c>
      <c r="AB85" s="21">
        <v>1</v>
      </c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</row>
    <row r="86" spans="1:39" x14ac:dyDescent="0.3">
      <c r="A86" s="28">
        <v>44207</v>
      </c>
      <c r="B86" s="11" t="s">
        <v>19</v>
      </c>
      <c r="C86" s="10" t="s">
        <v>20</v>
      </c>
      <c r="D86" s="10" t="s">
        <v>21</v>
      </c>
      <c r="E86" s="10" t="s">
        <v>10</v>
      </c>
      <c r="F86" s="10" t="s">
        <v>30</v>
      </c>
      <c r="G86" s="12">
        <v>3000</v>
      </c>
      <c r="H86" s="13">
        <v>9</v>
      </c>
      <c r="I86" s="12">
        <v>27000</v>
      </c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 t="s">
        <v>8</v>
      </c>
      <c r="AB86" s="21">
        <v>4</v>
      </c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</row>
    <row r="87" spans="1:39" x14ac:dyDescent="0.3">
      <c r="A87" s="28">
        <v>44222</v>
      </c>
      <c r="B87" s="11" t="s">
        <v>19</v>
      </c>
      <c r="C87" s="10" t="s">
        <v>20</v>
      </c>
      <c r="D87" s="10" t="s">
        <v>21</v>
      </c>
      <c r="E87" s="10" t="s">
        <v>10</v>
      </c>
      <c r="F87" s="10" t="s">
        <v>11</v>
      </c>
      <c r="G87" s="12">
        <v>7000</v>
      </c>
      <c r="H87" s="13">
        <v>5</v>
      </c>
      <c r="I87" s="12">
        <v>35000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 t="s">
        <v>13</v>
      </c>
      <c r="AB87" s="21">
        <v>2</v>
      </c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</row>
    <row r="88" spans="1:39" x14ac:dyDescent="0.3">
      <c r="A88" s="28">
        <v>43840</v>
      </c>
      <c r="B88" s="11" t="s">
        <v>24</v>
      </c>
      <c r="C88" s="10" t="s">
        <v>25</v>
      </c>
      <c r="D88" s="10" t="s">
        <v>26</v>
      </c>
      <c r="E88" s="10" t="s">
        <v>27</v>
      </c>
      <c r="F88" s="10" t="s">
        <v>28</v>
      </c>
      <c r="G88" s="12">
        <v>18000</v>
      </c>
      <c r="H88" s="13">
        <v>7</v>
      </c>
      <c r="I88" s="12">
        <v>126000</v>
      </c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 t="s">
        <v>25</v>
      </c>
      <c r="AB88" s="21">
        <v>3</v>
      </c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</row>
    <row r="89" spans="1:39" x14ac:dyDescent="0.3">
      <c r="A89" s="28">
        <v>43841</v>
      </c>
      <c r="B89" s="11" t="s">
        <v>24</v>
      </c>
      <c r="C89" s="10" t="s">
        <v>25</v>
      </c>
      <c r="D89" s="10" t="s">
        <v>26</v>
      </c>
      <c r="E89" s="10" t="s">
        <v>10</v>
      </c>
      <c r="F89" s="10" t="s">
        <v>11</v>
      </c>
      <c r="G89" s="12">
        <v>7000</v>
      </c>
      <c r="H89" s="13">
        <v>1</v>
      </c>
      <c r="I89" s="12">
        <v>7000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</row>
    <row r="90" spans="1:39" x14ac:dyDescent="0.3">
      <c r="A90" s="28">
        <v>43852</v>
      </c>
      <c r="B90" s="11" t="s">
        <v>24</v>
      </c>
      <c r="C90" s="10" t="s">
        <v>25</v>
      </c>
      <c r="D90" s="10" t="s">
        <v>26</v>
      </c>
      <c r="E90" s="10" t="s">
        <v>22</v>
      </c>
      <c r="F90" s="10" t="s">
        <v>31</v>
      </c>
      <c r="G90" s="12">
        <v>4000</v>
      </c>
      <c r="H90" s="13">
        <v>1</v>
      </c>
      <c r="I90" s="12">
        <v>4000</v>
      </c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9" t="s">
        <v>40</v>
      </c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</row>
    <row r="91" spans="1:39" x14ac:dyDescent="0.3">
      <c r="A91" s="28">
        <v>43864</v>
      </c>
      <c r="B91" s="11" t="s">
        <v>24</v>
      </c>
      <c r="C91" s="10" t="s">
        <v>25</v>
      </c>
      <c r="D91" s="10" t="s">
        <v>26</v>
      </c>
      <c r="E91" s="10" t="s">
        <v>27</v>
      </c>
      <c r="F91" s="10" t="s">
        <v>28</v>
      </c>
      <c r="G91" s="12">
        <v>18000</v>
      </c>
      <c r="H91" s="13">
        <v>8</v>
      </c>
      <c r="I91" s="12">
        <v>144000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 t="s">
        <v>25</v>
      </c>
      <c r="AB91" s="21">
        <v>49926</v>
      </c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</row>
    <row r="92" spans="1:39" x14ac:dyDescent="0.3">
      <c r="A92" s="28">
        <v>43868</v>
      </c>
      <c r="B92" s="11" t="s">
        <v>24</v>
      </c>
      <c r="C92" s="10" t="s">
        <v>25</v>
      </c>
      <c r="D92" s="10" t="s">
        <v>26</v>
      </c>
      <c r="E92" s="10" t="s">
        <v>10</v>
      </c>
      <c r="F92" s="10" t="s">
        <v>30</v>
      </c>
      <c r="G92" s="12">
        <v>3000</v>
      </c>
      <c r="H92" s="13">
        <v>9</v>
      </c>
      <c r="I92" s="12">
        <v>27000</v>
      </c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 t="s">
        <v>20</v>
      </c>
      <c r="AB92" s="21">
        <v>43256</v>
      </c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</row>
    <row r="93" spans="1:39" x14ac:dyDescent="0.3">
      <c r="A93" s="28">
        <v>43871</v>
      </c>
      <c r="B93" s="11" t="s">
        <v>24</v>
      </c>
      <c r="C93" s="10" t="s">
        <v>25</v>
      </c>
      <c r="D93" s="10" t="s">
        <v>26</v>
      </c>
      <c r="E93" s="10" t="s">
        <v>10</v>
      </c>
      <c r="F93" s="10" t="s">
        <v>11</v>
      </c>
      <c r="G93" s="12">
        <v>7000</v>
      </c>
      <c r="H93" s="13">
        <v>3</v>
      </c>
      <c r="I93" s="12">
        <v>21000</v>
      </c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 t="s">
        <v>17</v>
      </c>
      <c r="AB93" s="21">
        <v>42324</v>
      </c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</row>
    <row r="94" spans="1:39" x14ac:dyDescent="0.3">
      <c r="A94" s="28">
        <v>43874</v>
      </c>
      <c r="B94" s="11" t="s">
        <v>24</v>
      </c>
      <c r="C94" s="10" t="s">
        <v>25</v>
      </c>
      <c r="D94" s="10" t="s">
        <v>26</v>
      </c>
      <c r="E94" s="10" t="s">
        <v>22</v>
      </c>
      <c r="F94" s="10" t="s">
        <v>23</v>
      </c>
      <c r="G94" s="12">
        <v>8000</v>
      </c>
      <c r="H94" s="13">
        <v>2</v>
      </c>
      <c r="I94" s="12">
        <v>16000</v>
      </c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 t="s">
        <v>8</v>
      </c>
      <c r="AB94" s="21">
        <v>43902</v>
      </c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</row>
    <row r="95" spans="1:39" x14ac:dyDescent="0.3">
      <c r="A95" s="28">
        <v>43883</v>
      </c>
      <c r="B95" s="11" t="s">
        <v>24</v>
      </c>
      <c r="C95" s="10" t="s">
        <v>25</v>
      </c>
      <c r="D95" s="10" t="s">
        <v>26</v>
      </c>
      <c r="E95" s="10" t="s">
        <v>10</v>
      </c>
      <c r="F95" s="10" t="s">
        <v>11</v>
      </c>
      <c r="G95" s="12">
        <v>7000</v>
      </c>
      <c r="H95" s="13">
        <v>5</v>
      </c>
      <c r="I95" s="12">
        <v>35000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 t="s">
        <v>13</v>
      </c>
      <c r="AB95" s="21">
        <v>41847</v>
      </c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</row>
    <row r="96" spans="1:39" x14ac:dyDescent="0.3">
      <c r="A96" s="28">
        <v>43902</v>
      </c>
      <c r="B96" s="11" t="s">
        <v>24</v>
      </c>
      <c r="C96" s="10" t="s">
        <v>25</v>
      </c>
      <c r="D96" s="10" t="s">
        <v>26</v>
      </c>
      <c r="E96" s="10" t="s">
        <v>27</v>
      </c>
      <c r="F96" s="10" t="s">
        <v>34</v>
      </c>
      <c r="G96" s="12">
        <v>10000</v>
      </c>
      <c r="H96" s="13">
        <v>9</v>
      </c>
      <c r="I96" s="12">
        <v>90000</v>
      </c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</row>
    <row r="97" spans="1:39" x14ac:dyDescent="0.3">
      <c r="A97" s="28">
        <v>43925</v>
      </c>
      <c r="B97" s="11" t="s">
        <v>24</v>
      </c>
      <c r="C97" s="10" t="s">
        <v>25</v>
      </c>
      <c r="D97" s="10" t="s">
        <v>26</v>
      </c>
      <c r="E97" s="10" t="s">
        <v>22</v>
      </c>
      <c r="F97" s="10" t="s">
        <v>23</v>
      </c>
      <c r="G97" s="12">
        <v>8000</v>
      </c>
      <c r="H97" s="13">
        <v>8</v>
      </c>
      <c r="I97" s="12">
        <v>64000</v>
      </c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9" t="s">
        <v>41</v>
      </c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</row>
    <row r="98" spans="1:39" x14ac:dyDescent="0.3">
      <c r="A98" s="28">
        <v>43956</v>
      </c>
      <c r="B98" s="11" t="s">
        <v>24</v>
      </c>
      <c r="C98" s="10" t="s">
        <v>25</v>
      </c>
      <c r="D98" s="10" t="s">
        <v>26</v>
      </c>
      <c r="E98" s="10" t="s">
        <v>22</v>
      </c>
      <c r="F98" s="10" t="s">
        <v>31</v>
      </c>
      <c r="G98" s="12">
        <v>4000</v>
      </c>
      <c r="H98" s="13">
        <v>10</v>
      </c>
      <c r="I98" s="12">
        <v>40000</v>
      </c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20">
        <v>43952</v>
      </c>
      <c r="AB98" s="20">
        <v>43983</v>
      </c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</row>
    <row r="99" spans="1:39" x14ac:dyDescent="0.3">
      <c r="A99" s="28">
        <v>43975</v>
      </c>
      <c r="B99" s="11" t="s">
        <v>24</v>
      </c>
      <c r="C99" s="10" t="s">
        <v>25</v>
      </c>
      <c r="D99" s="10" t="s">
        <v>26</v>
      </c>
      <c r="E99" s="10" t="s">
        <v>10</v>
      </c>
      <c r="F99" s="10" t="s">
        <v>30</v>
      </c>
      <c r="G99" s="12">
        <v>3000</v>
      </c>
      <c r="H99" s="13">
        <v>6</v>
      </c>
      <c r="I99" s="12">
        <v>18000</v>
      </c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</row>
    <row r="100" spans="1:39" x14ac:dyDescent="0.3">
      <c r="A100" s="28">
        <v>43985</v>
      </c>
      <c r="B100" s="11" t="s">
        <v>24</v>
      </c>
      <c r="C100" s="10" t="s">
        <v>25</v>
      </c>
      <c r="D100" s="10" t="s">
        <v>26</v>
      </c>
      <c r="E100" s="10" t="s">
        <v>27</v>
      </c>
      <c r="F100" s="10" t="s">
        <v>34</v>
      </c>
      <c r="G100" s="12">
        <v>10000</v>
      </c>
      <c r="H100" s="13">
        <v>6</v>
      </c>
      <c r="I100" s="12">
        <v>60000</v>
      </c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 t="s">
        <v>8</v>
      </c>
      <c r="AB100" s="21">
        <v>66667</v>
      </c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</row>
    <row r="101" spans="1:39" x14ac:dyDescent="0.3">
      <c r="A101" s="28">
        <v>43998</v>
      </c>
      <c r="B101" s="11" t="s">
        <v>24</v>
      </c>
      <c r="C101" s="10" t="s">
        <v>25</v>
      </c>
      <c r="D101" s="10" t="s">
        <v>26</v>
      </c>
      <c r="E101" s="10" t="s">
        <v>10</v>
      </c>
      <c r="F101" s="10" t="s">
        <v>11</v>
      </c>
      <c r="G101" s="12">
        <v>7000</v>
      </c>
      <c r="H101" s="13">
        <v>6</v>
      </c>
      <c r="I101" s="12">
        <v>42000</v>
      </c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 t="s">
        <v>13</v>
      </c>
      <c r="AB101" s="21">
        <v>40000</v>
      </c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</row>
    <row r="102" spans="1:39" x14ac:dyDescent="0.3">
      <c r="A102" s="28">
        <v>44022</v>
      </c>
      <c r="B102" s="11" t="s">
        <v>24</v>
      </c>
      <c r="C102" s="10" t="s">
        <v>25</v>
      </c>
      <c r="D102" s="10" t="s">
        <v>26</v>
      </c>
      <c r="E102" s="10" t="s">
        <v>27</v>
      </c>
      <c r="F102" s="10" t="s">
        <v>28</v>
      </c>
      <c r="G102" s="12">
        <v>18000</v>
      </c>
      <c r="H102" s="13">
        <v>7</v>
      </c>
      <c r="I102" s="12">
        <v>126000</v>
      </c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 t="s">
        <v>25</v>
      </c>
      <c r="AB102" s="21">
        <v>29000</v>
      </c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</row>
    <row r="103" spans="1:39" x14ac:dyDescent="0.3">
      <c r="A103" s="28">
        <v>44026</v>
      </c>
      <c r="B103" s="11" t="s">
        <v>24</v>
      </c>
      <c r="C103" s="10" t="s">
        <v>25</v>
      </c>
      <c r="D103" s="10" t="s">
        <v>26</v>
      </c>
      <c r="E103" s="10" t="s">
        <v>27</v>
      </c>
      <c r="F103" s="10" t="s">
        <v>34</v>
      </c>
      <c r="G103" s="12">
        <v>10000</v>
      </c>
      <c r="H103" s="13">
        <v>9</v>
      </c>
      <c r="I103" s="12">
        <v>90000</v>
      </c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 t="s">
        <v>17</v>
      </c>
      <c r="AB103" s="21">
        <v>53500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</row>
    <row r="104" spans="1:39" x14ac:dyDescent="0.3">
      <c r="A104" s="28">
        <v>44042</v>
      </c>
      <c r="B104" s="11" t="s">
        <v>24</v>
      </c>
      <c r="C104" s="10" t="s">
        <v>25</v>
      </c>
      <c r="D104" s="10" t="s">
        <v>26</v>
      </c>
      <c r="E104" s="10" t="s">
        <v>10</v>
      </c>
      <c r="F104" s="10" t="s">
        <v>30</v>
      </c>
      <c r="G104" s="12">
        <v>3000</v>
      </c>
      <c r="H104" s="13">
        <v>10</v>
      </c>
      <c r="I104" s="12">
        <v>30000</v>
      </c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 t="s">
        <v>20</v>
      </c>
      <c r="AB104" s="21">
        <v>30000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</row>
    <row r="105" spans="1:39" x14ac:dyDescent="0.3">
      <c r="A105" s="28">
        <v>44088</v>
      </c>
      <c r="B105" s="11" t="s">
        <v>24</v>
      </c>
      <c r="C105" s="10" t="s">
        <v>25</v>
      </c>
      <c r="D105" s="10" t="s">
        <v>26</v>
      </c>
      <c r="E105" s="10" t="s">
        <v>10</v>
      </c>
      <c r="F105" s="10" t="s">
        <v>11</v>
      </c>
      <c r="G105" s="12">
        <v>7000</v>
      </c>
      <c r="H105" s="13">
        <v>4</v>
      </c>
      <c r="I105" s="12">
        <v>28000</v>
      </c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</row>
    <row r="106" spans="1:39" x14ac:dyDescent="0.3">
      <c r="A106" s="28">
        <v>44092</v>
      </c>
      <c r="B106" s="11" t="s">
        <v>24</v>
      </c>
      <c r="C106" s="10" t="s">
        <v>25</v>
      </c>
      <c r="D106" s="10" t="s">
        <v>26</v>
      </c>
      <c r="E106" s="10" t="s">
        <v>22</v>
      </c>
      <c r="F106" s="10" t="s">
        <v>31</v>
      </c>
      <c r="G106" s="12">
        <v>4000</v>
      </c>
      <c r="H106" s="13">
        <v>7</v>
      </c>
      <c r="I106" s="12">
        <v>28000</v>
      </c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</row>
    <row r="107" spans="1:39" x14ac:dyDescent="0.3">
      <c r="A107" s="28">
        <v>44119</v>
      </c>
      <c r="B107" s="11" t="s">
        <v>24</v>
      </c>
      <c r="C107" s="10" t="s">
        <v>25</v>
      </c>
      <c r="D107" s="10" t="s">
        <v>26</v>
      </c>
      <c r="E107" s="10" t="s">
        <v>10</v>
      </c>
      <c r="F107" s="10" t="s">
        <v>15</v>
      </c>
      <c r="G107" s="12">
        <v>6000</v>
      </c>
      <c r="H107" s="13">
        <v>4</v>
      </c>
      <c r="I107" s="12">
        <v>24000</v>
      </c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9" t="s">
        <v>42</v>
      </c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</row>
    <row r="108" spans="1:39" x14ac:dyDescent="0.3">
      <c r="A108" s="28">
        <v>44127</v>
      </c>
      <c r="B108" s="11" t="s">
        <v>24</v>
      </c>
      <c r="C108" s="10" t="s">
        <v>25</v>
      </c>
      <c r="D108" s="10" t="s">
        <v>26</v>
      </c>
      <c r="E108" s="10" t="s">
        <v>22</v>
      </c>
      <c r="F108" s="10" t="s">
        <v>23</v>
      </c>
      <c r="G108" s="12">
        <v>8000</v>
      </c>
      <c r="H108" s="13">
        <v>10</v>
      </c>
      <c r="I108" s="12">
        <v>80000</v>
      </c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 t="s">
        <v>78</v>
      </c>
      <c r="AB108" s="8" t="s">
        <v>9</v>
      </c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</row>
    <row r="109" spans="1:39" x14ac:dyDescent="0.3">
      <c r="A109" s="28">
        <v>44134</v>
      </c>
      <c r="B109" s="11" t="s">
        <v>24</v>
      </c>
      <c r="C109" s="10" t="s">
        <v>25</v>
      </c>
      <c r="D109" s="10" t="s">
        <v>26</v>
      </c>
      <c r="E109" s="10" t="s">
        <v>10</v>
      </c>
      <c r="F109" s="10" t="s">
        <v>30</v>
      </c>
      <c r="G109" s="12">
        <v>3000</v>
      </c>
      <c r="H109" s="13">
        <v>3</v>
      </c>
      <c r="I109" s="12">
        <v>9000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 t="s">
        <v>13</v>
      </c>
      <c r="AB109" s="8" t="s">
        <v>14</v>
      </c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</row>
    <row r="110" spans="1:39" x14ac:dyDescent="0.3">
      <c r="A110" s="28">
        <v>44138</v>
      </c>
      <c r="B110" s="11" t="s">
        <v>24</v>
      </c>
      <c r="C110" s="10" t="s">
        <v>25</v>
      </c>
      <c r="D110" s="10" t="s">
        <v>26</v>
      </c>
      <c r="E110" s="10" t="s">
        <v>10</v>
      </c>
      <c r="F110" s="10" t="s">
        <v>11</v>
      </c>
      <c r="G110" s="12">
        <v>7000</v>
      </c>
      <c r="H110" s="13">
        <v>9</v>
      </c>
      <c r="I110" s="12">
        <v>63000</v>
      </c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 t="s">
        <v>17</v>
      </c>
      <c r="AB110" s="8" t="s">
        <v>18</v>
      </c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</row>
    <row r="111" spans="1:39" x14ac:dyDescent="0.3">
      <c r="A111" s="28">
        <v>44151</v>
      </c>
      <c r="B111" s="11" t="s">
        <v>24</v>
      </c>
      <c r="C111" s="10" t="s">
        <v>25</v>
      </c>
      <c r="D111" s="10" t="s">
        <v>26</v>
      </c>
      <c r="E111" s="10" t="s">
        <v>22</v>
      </c>
      <c r="F111" s="10" t="s">
        <v>23</v>
      </c>
      <c r="G111" s="12">
        <v>8000</v>
      </c>
      <c r="H111" s="13">
        <v>8</v>
      </c>
      <c r="I111" s="12">
        <v>64000</v>
      </c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 t="s">
        <v>20</v>
      </c>
      <c r="AB111" s="8" t="s">
        <v>21</v>
      </c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</row>
    <row r="112" spans="1:39" x14ac:dyDescent="0.3">
      <c r="A112" s="28">
        <v>44154</v>
      </c>
      <c r="B112" s="11" t="s">
        <v>24</v>
      </c>
      <c r="C112" s="10" t="s">
        <v>25</v>
      </c>
      <c r="D112" s="10" t="s">
        <v>26</v>
      </c>
      <c r="E112" s="10" t="s">
        <v>10</v>
      </c>
      <c r="F112" s="10" t="s">
        <v>11</v>
      </c>
      <c r="G112" s="12">
        <v>7000</v>
      </c>
      <c r="H112" s="13">
        <v>7</v>
      </c>
      <c r="I112" s="12">
        <v>49000</v>
      </c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 t="s">
        <v>25</v>
      </c>
      <c r="AB112" s="8" t="s">
        <v>26</v>
      </c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</row>
    <row r="113" spans="1:39" x14ac:dyDescent="0.3">
      <c r="A113" s="28">
        <v>44159</v>
      </c>
      <c r="B113" s="11" t="s">
        <v>24</v>
      </c>
      <c r="C113" s="10" t="s">
        <v>25</v>
      </c>
      <c r="D113" s="10" t="s">
        <v>26</v>
      </c>
      <c r="E113" s="10" t="s">
        <v>10</v>
      </c>
      <c r="F113" s="10" t="s">
        <v>15</v>
      </c>
      <c r="G113" s="12">
        <v>6000</v>
      </c>
      <c r="H113" s="13">
        <v>9</v>
      </c>
      <c r="I113" s="12">
        <v>54000</v>
      </c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</row>
    <row r="114" spans="1:39" x14ac:dyDescent="0.3">
      <c r="A114" s="28">
        <v>44195</v>
      </c>
      <c r="B114" s="11" t="s">
        <v>24</v>
      </c>
      <c r="C114" s="10" t="s">
        <v>25</v>
      </c>
      <c r="D114" s="10" t="s">
        <v>26</v>
      </c>
      <c r="E114" s="10" t="s">
        <v>10</v>
      </c>
      <c r="F114" s="10" t="s">
        <v>30</v>
      </c>
      <c r="G114" s="12">
        <v>3000</v>
      </c>
      <c r="H114" s="13">
        <v>3</v>
      </c>
      <c r="I114" s="12">
        <v>9000</v>
      </c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</row>
    <row r="115" spans="1:39" x14ac:dyDescent="0.3">
      <c r="A115" s="28">
        <v>44206</v>
      </c>
      <c r="B115" s="11" t="s">
        <v>24</v>
      </c>
      <c r="C115" s="10" t="s">
        <v>25</v>
      </c>
      <c r="D115" s="10" t="s">
        <v>26</v>
      </c>
      <c r="E115" s="10" t="s">
        <v>27</v>
      </c>
      <c r="F115" s="10" t="s">
        <v>28</v>
      </c>
      <c r="G115" s="12">
        <v>18000</v>
      </c>
      <c r="H115" s="13">
        <v>7</v>
      </c>
      <c r="I115" s="12">
        <v>126000</v>
      </c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9" t="s">
        <v>43</v>
      </c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</row>
    <row r="116" spans="1:39" x14ac:dyDescent="0.3">
      <c r="A116" s="28">
        <v>44207</v>
      </c>
      <c r="B116" s="11" t="s">
        <v>24</v>
      </c>
      <c r="C116" s="10" t="s">
        <v>25</v>
      </c>
      <c r="D116" s="10" t="s">
        <v>26</v>
      </c>
      <c r="E116" s="10" t="s">
        <v>10</v>
      </c>
      <c r="F116" s="10" t="s">
        <v>11</v>
      </c>
      <c r="G116" s="12">
        <v>7000</v>
      </c>
      <c r="H116" s="13">
        <v>1</v>
      </c>
      <c r="I116" s="12">
        <v>7000</v>
      </c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23">
        <v>43997</v>
      </c>
      <c r="AB116" s="8" t="s">
        <v>7</v>
      </c>
      <c r="AC116" s="8" t="s">
        <v>8</v>
      </c>
      <c r="AD116" s="8"/>
      <c r="AE116" s="8"/>
      <c r="AF116" s="8"/>
      <c r="AG116" s="8"/>
      <c r="AH116" s="8"/>
      <c r="AI116" s="8"/>
      <c r="AJ116" s="8"/>
      <c r="AK116" s="8"/>
      <c r="AL116" s="8"/>
      <c r="AM116" s="8"/>
    </row>
    <row r="117" spans="1:39" x14ac:dyDescent="0.3">
      <c r="A117" s="28">
        <v>44218</v>
      </c>
      <c r="B117" s="11" t="s">
        <v>24</v>
      </c>
      <c r="C117" s="10" t="s">
        <v>25</v>
      </c>
      <c r="D117" s="10" t="s">
        <v>26</v>
      </c>
      <c r="E117" s="10" t="s">
        <v>22</v>
      </c>
      <c r="F117" s="10" t="s">
        <v>31</v>
      </c>
      <c r="G117" s="12">
        <v>4000</v>
      </c>
      <c r="H117" s="13">
        <v>1</v>
      </c>
      <c r="I117" s="12">
        <v>4000</v>
      </c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23">
        <v>43997</v>
      </c>
      <c r="AB117" s="8" t="s">
        <v>16</v>
      </c>
      <c r="AC117" s="8" t="s">
        <v>17</v>
      </c>
      <c r="AD117" s="8"/>
      <c r="AE117" s="8"/>
      <c r="AF117" s="8"/>
      <c r="AG117" s="8"/>
      <c r="AH117" s="8"/>
      <c r="AI117" s="8"/>
      <c r="AJ117" s="8"/>
      <c r="AK117" s="8"/>
      <c r="AL117" s="8"/>
      <c r="AM117" s="8"/>
    </row>
    <row r="118" spans="1:39" x14ac:dyDescent="0.3">
      <c r="A118" s="28">
        <v>43837</v>
      </c>
      <c r="B118" s="11" t="s">
        <v>16</v>
      </c>
      <c r="C118" s="10" t="s">
        <v>17</v>
      </c>
      <c r="D118" s="10" t="s">
        <v>18</v>
      </c>
      <c r="E118" s="10" t="s">
        <v>10</v>
      </c>
      <c r="F118" s="10" t="s">
        <v>11</v>
      </c>
      <c r="G118" s="12">
        <v>7000</v>
      </c>
      <c r="H118" s="13">
        <v>2</v>
      </c>
      <c r="I118" s="12">
        <v>14000</v>
      </c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</row>
    <row r="119" spans="1:39" x14ac:dyDescent="0.3">
      <c r="A119" s="28">
        <v>43846</v>
      </c>
      <c r="B119" s="11" t="s">
        <v>16</v>
      </c>
      <c r="C119" s="10" t="s">
        <v>17</v>
      </c>
      <c r="D119" s="10" t="s">
        <v>18</v>
      </c>
      <c r="E119" s="10" t="s">
        <v>10</v>
      </c>
      <c r="F119" s="10" t="s">
        <v>30</v>
      </c>
      <c r="G119" s="12">
        <v>3000</v>
      </c>
      <c r="H119" s="13">
        <v>5</v>
      </c>
      <c r="I119" s="12">
        <v>15000</v>
      </c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</row>
    <row r="120" spans="1:39" ht="39" x14ac:dyDescent="0.3">
      <c r="A120" s="28">
        <v>43851</v>
      </c>
      <c r="B120" s="11" t="s">
        <v>16</v>
      </c>
      <c r="C120" s="10" t="s">
        <v>17</v>
      </c>
      <c r="D120" s="10" t="s">
        <v>18</v>
      </c>
      <c r="E120" s="10" t="s">
        <v>27</v>
      </c>
      <c r="F120" s="10" t="s">
        <v>28</v>
      </c>
      <c r="G120" s="12">
        <v>18000</v>
      </c>
      <c r="H120" s="13">
        <v>3</v>
      </c>
      <c r="I120" s="12">
        <v>54000</v>
      </c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 t="s">
        <v>44</v>
      </c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</row>
    <row r="121" spans="1:39" x14ac:dyDescent="0.3">
      <c r="A121" s="28">
        <v>43855</v>
      </c>
      <c r="B121" s="11" t="s">
        <v>16</v>
      </c>
      <c r="C121" s="10" t="s">
        <v>17</v>
      </c>
      <c r="D121" s="10" t="s">
        <v>18</v>
      </c>
      <c r="E121" s="10" t="s">
        <v>22</v>
      </c>
      <c r="F121" s="10" t="s">
        <v>31</v>
      </c>
      <c r="G121" s="12">
        <v>4000</v>
      </c>
      <c r="H121" s="13">
        <v>5</v>
      </c>
      <c r="I121" s="12">
        <v>20000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24">
        <v>70000</v>
      </c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</row>
    <row r="122" spans="1:39" x14ac:dyDescent="0.3">
      <c r="A122" s="28">
        <v>43864</v>
      </c>
      <c r="B122" s="11" t="s">
        <v>16</v>
      </c>
      <c r="C122" s="10" t="s">
        <v>17</v>
      </c>
      <c r="D122" s="10" t="s">
        <v>18</v>
      </c>
      <c r="E122" s="10" t="s">
        <v>22</v>
      </c>
      <c r="F122" s="10" t="s">
        <v>31</v>
      </c>
      <c r="G122" s="12">
        <v>4000</v>
      </c>
      <c r="H122" s="13">
        <v>5</v>
      </c>
      <c r="I122" s="12">
        <v>20000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</row>
    <row r="123" spans="1:39" x14ac:dyDescent="0.3">
      <c r="A123" s="28">
        <v>43886</v>
      </c>
      <c r="B123" s="11" t="s">
        <v>16</v>
      </c>
      <c r="C123" s="10" t="s">
        <v>17</v>
      </c>
      <c r="D123" s="10" t="s">
        <v>18</v>
      </c>
      <c r="E123" s="10" t="s">
        <v>22</v>
      </c>
      <c r="F123" s="10" t="s">
        <v>31</v>
      </c>
      <c r="G123" s="12">
        <v>4000</v>
      </c>
      <c r="H123" s="13">
        <v>1</v>
      </c>
      <c r="I123" s="12">
        <v>4000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</row>
    <row r="124" spans="1:39" x14ac:dyDescent="0.3">
      <c r="A124" s="28">
        <v>43892</v>
      </c>
      <c r="B124" s="11" t="s">
        <v>16</v>
      </c>
      <c r="C124" s="10" t="s">
        <v>17</v>
      </c>
      <c r="D124" s="10" t="s">
        <v>18</v>
      </c>
      <c r="E124" s="10" t="s">
        <v>10</v>
      </c>
      <c r="F124" s="10" t="s">
        <v>30</v>
      </c>
      <c r="G124" s="12">
        <v>3000</v>
      </c>
      <c r="H124" s="13">
        <v>3</v>
      </c>
      <c r="I124" s="12">
        <v>9000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9" t="s">
        <v>45</v>
      </c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</row>
    <row r="125" spans="1:39" x14ac:dyDescent="0.3">
      <c r="A125" s="28">
        <v>43894</v>
      </c>
      <c r="B125" s="11" t="s">
        <v>16</v>
      </c>
      <c r="C125" s="10" t="s">
        <v>17</v>
      </c>
      <c r="D125" s="10" t="s">
        <v>18</v>
      </c>
      <c r="E125" s="10" t="s">
        <v>10</v>
      </c>
      <c r="F125" s="10" t="s">
        <v>30</v>
      </c>
      <c r="G125" s="12">
        <v>3000</v>
      </c>
      <c r="H125" s="13">
        <v>7</v>
      </c>
      <c r="I125" s="12">
        <v>21000</v>
      </c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</row>
    <row r="126" spans="1:39" x14ac:dyDescent="0.3">
      <c r="A126" s="28">
        <v>43904</v>
      </c>
      <c r="B126" s="11" t="s">
        <v>16</v>
      </c>
      <c r="C126" s="10" t="s">
        <v>17</v>
      </c>
      <c r="D126" s="10" t="s">
        <v>18</v>
      </c>
      <c r="E126" s="10" t="s">
        <v>27</v>
      </c>
      <c r="F126" s="10" t="s">
        <v>28</v>
      </c>
      <c r="G126" s="12">
        <v>18000</v>
      </c>
      <c r="H126" s="13">
        <v>1</v>
      </c>
      <c r="I126" s="12">
        <v>18000</v>
      </c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 t="s">
        <v>8</v>
      </c>
      <c r="AB126" s="8" t="s">
        <v>9</v>
      </c>
      <c r="AC126" s="8"/>
      <c r="AD126" s="21">
        <v>1</v>
      </c>
      <c r="AE126" s="8"/>
      <c r="AF126" s="8"/>
      <c r="AG126" s="8"/>
      <c r="AH126" s="8"/>
      <c r="AI126" s="8"/>
      <c r="AJ126" s="8"/>
      <c r="AK126" s="8"/>
      <c r="AL126" s="8"/>
      <c r="AM126" s="8"/>
    </row>
    <row r="127" spans="1:39" x14ac:dyDescent="0.3">
      <c r="A127" s="28">
        <v>43916</v>
      </c>
      <c r="B127" s="11" t="s">
        <v>16</v>
      </c>
      <c r="C127" s="10" t="s">
        <v>17</v>
      </c>
      <c r="D127" s="10" t="s">
        <v>18</v>
      </c>
      <c r="E127" s="10" t="s">
        <v>22</v>
      </c>
      <c r="F127" s="10" t="s">
        <v>31</v>
      </c>
      <c r="G127" s="12">
        <v>4000</v>
      </c>
      <c r="H127" s="13">
        <v>8</v>
      </c>
      <c r="I127" s="12">
        <v>32000</v>
      </c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 t="s">
        <v>13</v>
      </c>
      <c r="AB127" s="8" t="s">
        <v>14</v>
      </c>
      <c r="AC127" s="8"/>
      <c r="AD127" s="21">
        <v>2</v>
      </c>
      <c r="AE127" s="8"/>
      <c r="AF127" s="8"/>
      <c r="AG127" s="8"/>
      <c r="AH127" s="8"/>
      <c r="AI127" s="8"/>
      <c r="AJ127" s="8"/>
      <c r="AK127" s="8"/>
      <c r="AL127" s="8"/>
      <c r="AM127" s="8"/>
    </row>
    <row r="128" spans="1:39" x14ac:dyDescent="0.3">
      <c r="A128" s="28">
        <v>43936</v>
      </c>
      <c r="B128" s="11" t="s">
        <v>16</v>
      </c>
      <c r="C128" s="10" t="s">
        <v>17</v>
      </c>
      <c r="D128" s="10" t="s">
        <v>18</v>
      </c>
      <c r="E128" s="10" t="s">
        <v>27</v>
      </c>
      <c r="F128" s="10" t="s">
        <v>34</v>
      </c>
      <c r="G128" s="12">
        <v>10000</v>
      </c>
      <c r="H128" s="13">
        <v>3</v>
      </c>
      <c r="I128" s="12">
        <v>30000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 t="s">
        <v>17</v>
      </c>
      <c r="AB128" s="8" t="s">
        <v>18</v>
      </c>
      <c r="AC128" s="8"/>
      <c r="AD128" s="21">
        <v>4</v>
      </c>
      <c r="AE128" s="8"/>
      <c r="AF128" s="8"/>
      <c r="AG128" s="8"/>
      <c r="AH128" s="8"/>
      <c r="AI128" s="8"/>
      <c r="AJ128" s="8"/>
      <c r="AK128" s="8"/>
      <c r="AL128" s="8"/>
      <c r="AM128" s="8"/>
    </row>
    <row r="129" spans="1:39" x14ac:dyDescent="0.3">
      <c r="A129" s="28">
        <v>43941</v>
      </c>
      <c r="B129" s="11" t="s">
        <v>16</v>
      </c>
      <c r="C129" s="10" t="s">
        <v>17</v>
      </c>
      <c r="D129" s="10" t="s">
        <v>18</v>
      </c>
      <c r="E129" s="10" t="s">
        <v>22</v>
      </c>
      <c r="F129" s="10" t="s">
        <v>23</v>
      </c>
      <c r="G129" s="12">
        <v>8000</v>
      </c>
      <c r="H129" s="13">
        <v>3</v>
      </c>
      <c r="I129" s="12">
        <v>24000</v>
      </c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 t="s">
        <v>20</v>
      </c>
      <c r="AB129" s="8" t="s">
        <v>21</v>
      </c>
      <c r="AC129" s="8"/>
      <c r="AD129" s="21">
        <v>5</v>
      </c>
      <c r="AE129" s="8"/>
      <c r="AF129" s="8"/>
      <c r="AG129" s="8"/>
      <c r="AH129" s="8"/>
      <c r="AI129" s="8"/>
      <c r="AJ129" s="8"/>
      <c r="AK129" s="8"/>
      <c r="AL129" s="8"/>
      <c r="AM129" s="8"/>
    </row>
    <row r="130" spans="1:39" x14ac:dyDescent="0.3">
      <c r="A130" s="28">
        <v>43965</v>
      </c>
      <c r="B130" s="11" t="s">
        <v>16</v>
      </c>
      <c r="C130" s="10" t="s">
        <v>17</v>
      </c>
      <c r="D130" s="10" t="s">
        <v>18</v>
      </c>
      <c r="E130" s="10" t="s">
        <v>27</v>
      </c>
      <c r="F130" s="10" t="s">
        <v>34</v>
      </c>
      <c r="G130" s="12">
        <v>10000</v>
      </c>
      <c r="H130" s="13">
        <v>10</v>
      </c>
      <c r="I130" s="12">
        <v>100000</v>
      </c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 t="s">
        <v>25</v>
      </c>
      <c r="AB130" s="8" t="s">
        <v>26</v>
      </c>
      <c r="AC130" s="8"/>
      <c r="AD130" s="21">
        <v>6</v>
      </c>
      <c r="AE130" s="8"/>
      <c r="AF130" s="8"/>
      <c r="AG130" s="8"/>
      <c r="AH130" s="8"/>
      <c r="AI130" s="8"/>
      <c r="AJ130" s="8"/>
      <c r="AK130" s="8"/>
      <c r="AL130" s="8"/>
      <c r="AM130" s="8"/>
    </row>
    <row r="131" spans="1:39" x14ac:dyDescent="0.3">
      <c r="A131" s="28">
        <v>43971</v>
      </c>
      <c r="B131" s="11" t="s">
        <v>16</v>
      </c>
      <c r="C131" s="10" t="s">
        <v>17</v>
      </c>
      <c r="D131" s="10" t="s">
        <v>18</v>
      </c>
      <c r="E131" s="10" t="s">
        <v>10</v>
      </c>
      <c r="F131" s="10" t="s">
        <v>11</v>
      </c>
      <c r="G131" s="12">
        <v>7000</v>
      </c>
      <c r="H131" s="13">
        <v>1</v>
      </c>
      <c r="I131" s="12">
        <v>7000</v>
      </c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</row>
    <row r="132" spans="1:39" x14ac:dyDescent="0.3">
      <c r="A132" s="28">
        <v>43995</v>
      </c>
      <c r="B132" s="11" t="s">
        <v>16</v>
      </c>
      <c r="C132" s="10" t="s">
        <v>17</v>
      </c>
      <c r="D132" s="10" t="s">
        <v>18</v>
      </c>
      <c r="E132" s="10" t="s">
        <v>10</v>
      </c>
      <c r="F132" s="10" t="s">
        <v>11</v>
      </c>
      <c r="G132" s="12">
        <v>7000</v>
      </c>
      <c r="H132" s="13">
        <v>2</v>
      </c>
      <c r="I132" s="12">
        <v>14000</v>
      </c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9" t="s">
        <v>46</v>
      </c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</row>
    <row r="133" spans="1:39" x14ac:dyDescent="0.3">
      <c r="A133" s="28">
        <v>43997</v>
      </c>
      <c r="B133" s="11" t="s">
        <v>16</v>
      </c>
      <c r="C133" s="10" t="s">
        <v>17</v>
      </c>
      <c r="D133" s="10" t="s">
        <v>18</v>
      </c>
      <c r="E133" s="10" t="s">
        <v>22</v>
      </c>
      <c r="F133" s="10" t="s">
        <v>23</v>
      </c>
      <c r="G133" s="12">
        <v>8000</v>
      </c>
      <c r="H133" s="13">
        <v>2</v>
      </c>
      <c r="I133" s="12">
        <v>16000</v>
      </c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</row>
    <row r="134" spans="1:39" x14ac:dyDescent="0.3">
      <c r="A134" s="28">
        <v>43999</v>
      </c>
      <c r="B134" s="11" t="s">
        <v>16</v>
      </c>
      <c r="C134" s="10" t="s">
        <v>17</v>
      </c>
      <c r="D134" s="10" t="s">
        <v>18</v>
      </c>
      <c r="E134" s="10" t="s">
        <v>22</v>
      </c>
      <c r="F134" s="10" t="s">
        <v>23</v>
      </c>
      <c r="G134" s="12">
        <v>8000</v>
      </c>
      <c r="H134" s="13">
        <v>5</v>
      </c>
      <c r="I134" s="12">
        <v>40000</v>
      </c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 t="s">
        <v>8</v>
      </c>
      <c r="AB134" s="8" t="s">
        <v>7</v>
      </c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</row>
    <row r="135" spans="1:39" x14ac:dyDescent="0.3">
      <c r="A135" s="28">
        <v>44008</v>
      </c>
      <c r="B135" s="11" t="s">
        <v>16</v>
      </c>
      <c r="C135" s="10" t="s">
        <v>17</v>
      </c>
      <c r="D135" s="10" t="s">
        <v>18</v>
      </c>
      <c r="E135" s="22" t="s">
        <v>10</v>
      </c>
      <c r="F135" s="22" t="s">
        <v>15</v>
      </c>
      <c r="G135" s="12">
        <v>6000</v>
      </c>
      <c r="H135" s="13">
        <v>10</v>
      </c>
      <c r="I135" s="12">
        <v>60000</v>
      </c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 t="s">
        <v>13</v>
      </c>
      <c r="AB135" s="8" t="s">
        <v>12</v>
      </c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</row>
    <row r="136" spans="1:39" x14ac:dyDescent="0.3">
      <c r="A136" s="28">
        <v>44026</v>
      </c>
      <c r="B136" s="11" t="s">
        <v>16</v>
      </c>
      <c r="C136" s="10" t="s">
        <v>17</v>
      </c>
      <c r="D136" s="10" t="s">
        <v>18</v>
      </c>
      <c r="E136" s="10" t="s">
        <v>27</v>
      </c>
      <c r="F136" s="10" t="s">
        <v>28</v>
      </c>
      <c r="G136" s="12">
        <v>18000</v>
      </c>
      <c r="H136" s="13">
        <v>7</v>
      </c>
      <c r="I136" s="12">
        <v>126000</v>
      </c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 t="s">
        <v>25</v>
      </c>
      <c r="AB136" s="8" t="s">
        <v>24</v>
      </c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</row>
    <row r="137" spans="1:39" x14ac:dyDescent="0.3">
      <c r="A137" s="28">
        <v>44060</v>
      </c>
      <c r="B137" s="11" t="s">
        <v>16</v>
      </c>
      <c r="C137" s="10" t="s">
        <v>17</v>
      </c>
      <c r="D137" s="10" t="s">
        <v>18</v>
      </c>
      <c r="E137" s="10" t="s">
        <v>27</v>
      </c>
      <c r="F137" s="10" t="s">
        <v>28</v>
      </c>
      <c r="G137" s="12">
        <v>18000</v>
      </c>
      <c r="H137" s="13">
        <v>8</v>
      </c>
      <c r="I137" s="12">
        <v>144000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 t="s">
        <v>20</v>
      </c>
      <c r="AB137" s="8" t="s">
        <v>19</v>
      </c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</row>
    <row r="138" spans="1:39" x14ac:dyDescent="0.3">
      <c r="A138" s="28">
        <v>44068</v>
      </c>
      <c r="B138" s="11" t="s">
        <v>16</v>
      </c>
      <c r="C138" s="10" t="s">
        <v>17</v>
      </c>
      <c r="D138" s="10" t="s">
        <v>18</v>
      </c>
      <c r="E138" s="10" t="s">
        <v>27</v>
      </c>
      <c r="F138" s="10" t="s">
        <v>28</v>
      </c>
      <c r="G138" s="12">
        <v>18000</v>
      </c>
      <c r="H138" s="13">
        <v>10</v>
      </c>
      <c r="I138" s="12">
        <v>180000</v>
      </c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 t="s">
        <v>17</v>
      </c>
      <c r="AB138" s="8" t="s">
        <v>16</v>
      </c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</row>
    <row r="139" spans="1:39" x14ac:dyDescent="0.3">
      <c r="A139" s="28">
        <v>44069</v>
      </c>
      <c r="B139" s="11" t="s">
        <v>16</v>
      </c>
      <c r="C139" s="10" t="s">
        <v>17</v>
      </c>
      <c r="D139" s="10" t="s">
        <v>18</v>
      </c>
      <c r="E139" s="10" t="s">
        <v>10</v>
      </c>
      <c r="F139" s="10" t="s">
        <v>30</v>
      </c>
      <c r="G139" s="12">
        <v>3000</v>
      </c>
      <c r="H139" s="13">
        <v>6</v>
      </c>
      <c r="I139" s="12">
        <v>18000</v>
      </c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</row>
    <row r="140" spans="1:39" x14ac:dyDescent="0.3">
      <c r="A140" s="28">
        <v>44086</v>
      </c>
      <c r="B140" s="11" t="s">
        <v>16</v>
      </c>
      <c r="C140" s="10" t="s">
        <v>17</v>
      </c>
      <c r="D140" s="10" t="s">
        <v>18</v>
      </c>
      <c r="E140" s="10" t="s">
        <v>10</v>
      </c>
      <c r="F140" s="10" t="s">
        <v>30</v>
      </c>
      <c r="G140" s="12">
        <v>3000</v>
      </c>
      <c r="H140" s="13">
        <v>2</v>
      </c>
      <c r="I140" s="12">
        <v>6000</v>
      </c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9" t="s">
        <v>47</v>
      </c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</row>
    <row r="141" spans="1:39" x14ac:dyDescent="0.3">
      <c r="A141" s="28">
        <v>44088</v>
      </c>
      <c r="B141" s="11" t="s">
        <v>16</v>
      </c>
      <c r="C141" s="10" t="s">
        <v>17</v>
      </c>
      <c r="D141" s="10" t="s">
        <v>18</v>
      </c>
      <c r="E141" s="10" t="s">
        <v>22</v>
      </c>
      <c r="F141" s="10" t="s">
        <v>23</v>
      </c>
      <c r="G141" s="12">
        <v>8000</v>
      </c>
      <c r="H141" s="13">
        <v>7</v>
      </c>
      <c r="I141" s="12">
        <v>56000</v>
      </c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25" t="s">
        <v>48</v>
      </c>
      <c r="AC141" s="25" t="s">
        <v>2</v>
      </c>
      <c r="AD141" s="8"/>
      <c r="AE141" s="8"/>
      <c r="AF141" s="8"/>
      <c r="AG141" s="8"/>
      <c r="AH141" s="8"/>
      <c r="AI141" s="8"/>
      <c r="AJ141" s="8"/>
      <c r="AK141" s="8"/>
      <c r="AL141" s="8"/>
      <c r="AM141" s="8"/>
    </row>
    <row r="142" spans="1:39" x14ac:dyDescent="0.3">
      <c r="A142" s="28">
        <v>44116</v>
      </c>
      <c r="B142" s="11" t="s">
        <v>16</v>
      </c>
      <c r="C142" s="10" t="s">
        <v>17</v>
      </c>
      <c r="D142" s="10" t="s">
        <v>18</v>
      </c>
      <c r="E142" s="10" t="s">
        <v>10</v>
      </c>
      <c r="F142" s="10" t="s">
        <v>11</v>
      </c>
      <c r="G142" s="12">
        <v>7000</v>
      </c>
      <c r="H142" s="13">
        <v>7</v>
      </c>
      <c r="I142" s="12">
        <v>49000</v>
      </c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 t="s">
        <v>13</v>
      </c>
      <c r="AB142" s="26" t="e">
        <v>#N/A</v>
      </c>
      <c r="AC142" s="8" t="s">
        <v>14</v>
      </c>
      <c r="AD142" s="8"/>
      <c r="AE142" s="8"/>
      <c r="AF142" s="8"/>
      <c r="AG142" s="8"/>
      <c r="AH142" s="8"/>
      <c r="AI142" s="8"/>
      <c r="AJ142" s="8"/>
      <c r="AK142" s="8"/>
      <c r="AL142" s="8"/>
      <c r="AM142" s="8"/>
    </row>
    <row r="143" spans="1:39" x14ac:dyDescent="0.3">
      <c r="A143" s="28">
        <v>44118</v>
      </c>
      <c r="B143" s="11" t="s">
        <v>16</v>
      </c>
      <c r="C143" s="10" t="s">
        <v>17</v>
      </c>
      <c r="D143" s="10" t="s">
        <v>18</v>
      </c>
      <c r="E143" s="10" t="s">
        <v>22</v>
      </c>
      <c r="F143" s="10" t="s">
        <v>31</v>
      </c>
      <c r="G143" s="12">
        <v>4000</v>
      </c>
      <c r="H143" s="13">
        <v>6</v>
      </c>
      <c r="I143" s="12">
        <v>24000</v>
      </c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 t="s">
        <v>17</v>
      </c>
      <c r="AB143" s="26" t="e">
        <v>#N/A</v>
      </c>
      <c r="AC143" s="8" t="s">
        <v>18</v>
      </c>
      <c r="AD143" s="8"/>
      <c r="AE143" s="8"/>
      <c r="AF143" s="8"/>
      <c r="AG143" s="8"/>
      <c r="AH143" s="8"/>
      <c r="AI143" s="8"/>
      <c r="AJ143" s="8"/>
      <c r="AK143" s="8"/>
      <c r="AL143" s="8"/>
      <c r="AM143" s="8"/>
    </row>
    <row r="144" spans="1:39" x14ac:dyDescent="0.3">
      <c r="A144" s="28">
        <v>44133</v>
      </c>
      <c r="B144" s="11" t="s">
        <v>16</v>
      </c>
      <c r="C144" s="10" t="s">
        <v>17</v>
      </c>
      <c r="D144" s="10" t="s">
        <v>18</v>
      </c>
      <c r="E144" s="10" t="s">
        <v>22</v>
      </c>
      <c r="F144" s="10" t="s">
        <v>31</v>
      </c>
      <c r="G144" s="12">
        <v>4000</v>
      </c>
      <c r="H144" s="13">
        <v>8</v>
      </c>
      <c r="I144" s="12">
        <v>32000</v>
      </c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 t="s">
        <v>20</v>
      </c>
      <c r="AB144" s="26" t="e">
        <v>#N/A</v>
      </c>
      <c r="AC144" s="8" t="s">
        <v>21</v>
      </c>
      <c r="AD144" s="8"/>
      <c r="AE144" s="8"/>
      <c r="AF144" s="8"/>
      <c r="AG144" s="8"/>
      <c r="AH144" s="8"/>
      <c r="AI144" s="8"/>
      <c r="AJ144" s="8"/>
      <c r="AK144" s="8"/>
      <c r="AL144" s="8"/>
      <c r="AM144" s="8"/>
    </row>
    <row r="145" spans="1:39" x14ac:dyDescent="0.3">
      <c r="A145" s="28">
        <v>44143</v>
      </c>
      <c r="B145" s="11" t="s">
        <v>16</v>
      </c>
      <c r="C145" s="10" t="s">
        <v>17</v>
      </c>
      <c r="D145" s="10" t="s">
        <v>18</v>
      </c>
      <c r="E145" s="10" t="s">
        <v>10</v>
      </c>
      <c r="F145" s="10" t="s">
        <v>15</v>
      </c>
      <c r="G145" s="12">
        <v>6000</v>
      </c>
      <c r="H145" s="13">
        <v>5</v>
      </c>
      <c r="I145" s="12">
        <v>30000</v>
      </c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 t="s">
        <v>8</v>
      </c>
      <c r="AB145" s="26" t="e">
        <v>#N/A</v>
      </c>
      <c r="AC145" s="8" t="s">
        <v>9</v>
      </c>
      <c r="AD145" s="8"/>
      <c r="AE145" s="8"/>
      <c r="AF145" s="8"/>
      <c r="AG145" s="8"/>
      <c r="AH145" s="8"/>
      <c r="AI145" s="8"/>
      <c r="AJ145" s="8"/>
      <c r="AK145" s="8"/>
      <c r="AL145" s="8"/>
      <c r="AM145" s="8"/>
    </row>
    <row r="146" spans="1:39" x14ac:dyDescent="0.3">
      <c r="A146" s="28">
        <v>44144</v>
      </c>
      <c r="B146" s="11" t="s">
        <v>16</v>
      </c>
      <c r="C146" s="10" t="s">
        <v>17</v>
      </c>
      <c r="D146" s="10" t="s">
        <v>18</v>
      </c>
      <c r="E146" s="10" t="s">
        <v>10</v>
      </c>
      <c r="F146" s="10" t="s">
        <v>15</v>
      </c>
      <c r="G146" s="12">
        <v>6000</v>
      </c>
      <c r="H146" s="13">
        <v>8</v>
      </c>
      <c r="I146" s="12">
        <v>48000</v>
      </c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 t="s">
        <v>25</v>
      </c>
      <c r="AB146" s="26" t="e">
        <v>#N/A</v>
      </c>
      <c r="AC146" s="8" t="s">
        <v>26</v>
      </c>
      <c r="AD146" s="8"/>
      <c r="AE146" s="8"/>
      <c r="AF146" s="8"/>
      <c r="AG146" s="8"/>
      <c r="AH146" s="8"/>
      <c r="AI146" s="8"/>
      <c r="AJ146" s="8"/>
      <c r="AK146" s="8"/>
      <c r="AL146" s="8"/>
      <c r="AM146" s="8"/>
    </row>
    <row r="147" spans="1:39" x14ac:dyDescent="0.3">
      <c r="A147" s="28">
        <v>44145</v>
      </c>
      <c r="B147" s="11" t="s">
        <v>16</v>
      </c>
      <c r="C147" s="10" t="s">
        <v>17</v>
      </c>
      <c r="D147" s="10" t="s">
        <v>18</v>
      </c>
      <c r="E147" s="10" t="s">
        <v>27</v>
      </c>
      <c r="F147" s="10" t="s">
        <v>34</v>
      </c>
      <c r="G147" s="12">
        <v>10000</v>
      </c>
      <c r="H147" s="13">
        <v>1</v>
      </c>
      <c r="I147" s="12">
        <v>10000</v>
      </c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</row>
    <row r="148" spans="1:39" x14ac:dyDescent="0.3">
      <c r="A148" s="28">
        <v>44146</v>
      </c>
      <c r="B148" s="11" t="s">
        <v>16</v>
      </c>
      <c r="C148" s="10" t="s">
        <v>17</v>
      </c>
      <c r="D148" s="10" t="s">
        <v>18</v>
      </c>
      <c r="E148" s="10" t="s">
        <v>27</v>
      </c>
      <c r="F148" s="10" t="s">
        <v>34</v>
      </c>
      <c r="G148" s="12">
        <v>10000</v>
      </c>
      <c r="H148" s="13">
        <v>7</v>
      </c>
      <c r="I148" s="12">
        <v>70000</v>
      </c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</row>
    <row r="149" spans="1:39" x14ac:dyDescent="0.3">
      <c r="A149" s="28">
        <v>44187</v>
      </c>
      <c r="B149" s="11" t="s">
        <v>16</v>
      </c>
      <c r="C149" s="10" t="s">
        <v>17</v>
      </c>
      <c r="D149" s="10" t="s">
        <v>18</v>
      </c>
      <c r="E149" s="10" t="s">
        <v>22</v>
      </c>
      <c r="F149" s="10" t="s">
        <v>31</v>
      </c>
      <c r="G149" s="12">
        <v>4000</v>
      </c>
      <c r="H149" s="13">
        <v>6</v>
      </c>
      <c r="I149" s="12">
        <v>24000</v>
      </c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</row>
    <row r="150" spans="1:39" x14ac:dyDescent="0.3">
      <c r="A150" s="28">
        <v>44193</v>
      </c>
      <c r="B150" s="11" t="s">
        <v>16</v>
      </c>
      <c r="C150" s="10" t="s">
        <v>17</v>
      </c>
      <c r="D150" s="10" t="s">
        <v>18</v>
      </c>
      <c r="E150" s="10" t="s">
        <v>27</v>
      </c>
      <c r="F150" s="10" t="s">
        <v>28</v>
      </c>
      <c r="G150" s="12">
        <v>18000</v>
      </c>
      <c r="H150" s="13">
        <v>3</v>
      </c>
      <c r="I150" s="12">
        <v>54000</v>
      </c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</row>
    <row r="151" spans="1:39" x14ac:dyDescent="0.3">
      <c r="A151" s="28">
        <v>44196</v>
      </c>
      <c r="B151" s="11" t="s">
        <v>16</v>
      </c>
      <c r="C151" s="10" t="s">
        <v>17</v>
      </c>
      <c r="D151" s="10" t="s">
        <v>18</v>
      </c>
      <c r="E151" s="10" t="s">
        <v>10</v>
      </c>
      <c r="F151" s="10" t="s">
        <v>11</v>
      </c>
      <c r="G151" s="12">
        <v>7000</v>
      </c>
      <c r="H151" s="13">
        <v>10</v>
      </c>
      <c r="I151" s="12">
        <v>70000</v>
      </c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</row>
    <row r="152" spans="1:39" x14ac:dyDescent="0.3">
      <c r="A152" s="28">
        <v>44203</v>
      </c>
      <c r="B152" s="11" t="s">
        <v>16</v>
      </c>
      <c r="C152" s="10" t="s">
        <v>17</v>
      </c>
      <c r="D152" s="10" t="s">
        <v>18</v>
      </c>
      <c r="E152" s="10" t="s">
        <v>10</v>
      </c>
      <c r="F152" s="10" t="s">
        <v>11</v>
      </c>
      <c r="G152" s="12">
        <v>7000</v>
      </c>
      <c r="H152" s="13">
        <v>2</v>
      </c>
      <c r="I152" s="12">
        <v>14000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</row>
    <row r="153" spans="1:39" x14ac:dyDescent="0.3">
      <c r="A153" s="28">
        <v>44212</v>
      </c>
      <c r="B153" s="11" t="s">
        <v>16</v>
      </c>
      <c r="C153" s="10" t="s">
        <v>17</v>
      </c>
      <c r="D153" s="10" t="s">
        <v>18</v>
      </c>
      <c r="E153" s="10" t="s">
        <v>10</v>
      </c>
      <c r="F153" s="10" t="s">
        <v>30</v>
      </c>
      <c r="G153" s="12">
        <v>3000</v>
      </c>
      <c r="H153" s="13">
        <v>5</v>
      </c>
      <c r="I153" s="12">
        <v>15000</v>
      </c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</row>
    <row r="154" spans="1:39" x14ac:dyDescent="0.3">
      <c r="A154" s="28">
        <v>44217</v>
      </c>
      <c r="B154" s="11" t="s">
        <v>16</v>
      </c>
      <c r="C154" s="10" t="s">
        <v>17</v>
      </c>
      <c r="D154" s="10" t="s">
        <v>18</v>
      </c>
      <c r="E154" s="10" t="s">
        <v>27</v>
      </c>
      <c r="F154" s="10" t="s">
        <v>28</v>
      </c>
      <c r="G154" s="12">
        <v>18000</v>
      </c>
      <c r="H154" s="13">
        <v>3</v>
      </c>
      <c r="I154" s="12">
        <v>54000</v>
      </c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</row>
    <row r="155" spans="1:39" x14ac:dyDescent="0.3">
      <c r="A155" s="28">
        <v>44221</v>
      </c>
      <c r="B155" s="11" t="s">
        <v>16</v>
      </c>
      <c r="C155" s="10" t="s">
        <v>17</v>
      </c>
      <c r="D155" s="10" t="s">
        <v>18</v>
      </c>
      <c r="E155" s="10" t="s">
        <v>22</v>
      </c>
      <c r="F155" s="10" t="s">
        <v>31</v>
      </c>
      <c r="G155" s="12">
        <v>4000</v>
      </c>
      <c r="H155" s="13">
        <v>5</v>
      </c>
      <c r="I155" s="12">
        <v>20000</v>
      </c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</row>
    <row r="156" spans="1:39" x14ac:dyDescent="0.3">
      <c r="A156" s="28">
        <v>43835</v>
      </c>
      <c r="B156" s="11" t="s">
        <v>12</v>
      </c>
      <c r="C156" s="10" t="s">
        <v>13</v>
      </c>
      <c r="D156" s="10" t="s">
        <v>14</v>
      </c>
      <c r="E156" s="10" t="s">
        <v>10</v>
      </c>
      <c r="F156" s="10" t="s">
        <v>15</v>
      </c>
      <c r="G156" s="12">
        <v>6000</v>
      </c>
      <c r="H156" s="13">
        <v>10</v>
      </c>
      <c r="I156" s="12">
        <v>60000</v>
      </c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</row>
    <row r="157" spans="1:39" x14ac:dyDescent="0.3">
      <c r="A157" s="28">
        <v>43836</v>
      </c>
      <c r="B157" s="11" t="s">
        <v>12</v>
      </c>
      <c r="C157" s="10" t="s">
        <v>13</v>
      </c>
      <c r="D157" s="10" t="s">
        <v>14</v>
      </c>
      <c r="E157" s="10" t="s">
        <v>10</v>
      </c>
      <c r="F157" s="10" t="s">
        <v>11</v>
      </c>
      <c r="G157" s="12">
        <v>7000</v>
      </c>
      <c r="H157" s="13">
        <v>10</v>
      </c>
      <c r="I157" s="12">
        <v>70000</v>
      </c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</row>
    <row r="158" spans="1:39" x14ac:dyDescent="0.3">
      <c r="A158" s="28">
        <v>43849</v>
      </c>
      <c r="B158" s="11" t="s">
        <v>12</v>
      </c>
      <c r="C158" s="10" t="s">
        <v>13</v>
      </c>
      <c r="D158" s="10" t="s">
        <v>14</v>
      </c>
      <c r="E158" s="10" t="s">
        <v>22</v>
      </c>
      <c r="F158" s="10" t="s">
        <v>31</v>
      </c>
      <c r="G158" s="12">
        <v>4000</v>
      </c>
      <c r="H158" s="13">
        <v>1</v>
      </c>
      <c r="I158" s="12">
        <v>4000</v>
      </c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</row>
    <row r="159" spans="1:39" x14ac:dyDescent="0.3">
      <c r="A159" s="28">
        <v>43851</v>
      </c>
      <c r="B159" s="11" t="s">
        <v>12</v>
      </c>
      <c r="C159" s="10" t="s">
        <v>13</v>
      </c>
      <c r="D159" s="10" t="s">
        <v>14</v>
      </c>
      <c r="E159" s="10" t="s">
        <v>27</v>
      </c>
      <c r="F159" s="10" t="s">
        <v>28</v>
      </c>
      <c r="G159" s="12">
        <v>18000</v>
      </c>
      <c r="H159" s="13">
        <v>1</v>
      </c>
      <c r="I159" s="12">
        <v>18000</v>
      </c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</row>
    <row r="160" spans="1:39" x14ac:dyDescent="0.3">
      <c r="A160" s="28">
        <v>43854</v>
      </c>
      <c r="B160" s="11" t="s">
        <v>12</v>
      </c>
      <c r="C160" s="10" t="s">
        <v>13</v>
      </c>
      <c r="D160" s="10" t="s">
        <v>14</v>
      </c>
      <c r="E160" s="10" t="s">
        <v>10</v>
      </c>
      <c r="F160" s="10" t="s">
        <v>11</v>
      </c>
      <c r="G160" s="12">
        <v>7000</v>
      </c>
      <c r="H160" s="13">
        <v>6</v>
      </c>
      <c r="I160" s="12">
        <v>42000</v>
      </c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</row>
    <row r="161" spans="1:39" x14ac:dyDescent="0.3">
      <c r="A161" s="28">
        <v>43856</v>
      </c>
      <c r="B161" s="11" t="s">
        <v>12</v>
      </c>
      <c r="C161" s="10" t="s">
        <v>77</v>
      </c>
      <c r="D161" s="10" t="s">
        <v>14</v>
      </c>
      <c r="E161" s="10" t="s">
        <v>22</v>
      </c>
      <c r="F161" s="10" t="s">
        <v>31</v>
      </c>
      <c r="G161" s="12">
        <v>4000</v>
      </c>
      <c r="H161" s="13">
        <v>6</v>
      </c>
      <c r="I161" s="12">
        <v>24000</v>
      </c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</row>
    <row r="162" spans="1:39" x14ac:dyDescent="0.3">
      <c r="A162" s="28">
        <v>43863</v>
      </c>
      <c r="B162" s="11" t="s">
        <v>12</v>
      </c>
      <c r="C162" s="10" t="s">
        <v>13</v>
      </c>
      <c r="D162" s="10" t="s">
        <v>14</v>
      </c>
      <c r="E162" s="10" t="s">
        <v>10</v>
      </c>
      <c r="F162" s="10" t="s">
        <v>11</v>
      </c>
      <c r="G162" s="12">
        <v>7000</v>
      </c>
      <c r="H162" s="13">
        <v>4</v>
      </c>
      <c r="I162" s="12">
        <v>28000</v>
      </c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</row>
    <row r="163" spans="1:39" x14ac:dyDescent="0.3">
      <c r="A163" s="28">
        <v>43879</v>
      </c>
      <c r="B163" s="11" t="s">
        <v>12</v>
      </c>
      <c r="C163" s="10" t="s">
        <v>13</v>
      </c>
      <c r="D163" s="10" t="s">
        <v>14</v>
      </c>
      <c r="E163" s="10" t="s">
        <v>27</v>
      </c>
      <c r="F163" s="10" t="s">
        <v>28</v>
      </c>
      <c r="G163" s="12">
        <v>18000</v>
      </c>
      <c r="H163" s="13">
        <v>4</v>
      </c>
      <c r="I163" s="12">
        <v>72000</v>
      </c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</row>
    <row r="164" spans="1:39" x14ac:dyDescent="0.3">
      <c r="A164" s="28">
        <v>43889</v>
      </c>
      <c r="B164" s="11" t="s">
        <v>12</v>
      </c>
      <c r="C164" s="10" t="s">
        <v>13</v>
      </c>
      <c r="D164" s="10" t="s">
        <v>14</v>
      </c>
      <c r="E164" s="10" t="s">
        <v>27</v>
      </c>
      <c r="F164" s="10" t="s">
        <v>34</v>
      </c>
      <c r="G164" s="12">
        <v>10000</v>
      </c>
      <c r="H164" s="13">
        <v>1</v>
      </c>
      <c r="I164" s="12">
        <v>10000</v>
      </c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</row>
    <row r="165" spans="1:39" x14ac:dyDescent="0.3">
      <c r="A165" s="28">
        <v>43897</v>
      </c>
      <c r="B165" s="11" t="s">
        <v>12</v>
      </c>
      <c r="C165" s="10" t="s">
        <v>13</v>
      </c>
      <c r="D165" s="10" t="s">
        <v>14</v>
      </c>
      <c r="E165" s="10" t="s">
        <v>10</v>
      </c>
      <c r="F165" s="10" t="s">
        <v>15</v>
      </c>
      <c r="G165" s="12">
        <v>6000</v>
      </c>
      <c r="H165" s="13">
        <v>2</v>
      </c>
      <c r="I165" s="12">
        <v>12000</v>
      </c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</row>
    <row r="166" spans="1:39" x14ac:dyDescent="0.3">
      <c r="A166" s="28">
        <v>43924</v>
      </c>
      <c r="B166" s="11" t="s">
        <v>12</v>
      </c>
      <c r="C166" s="10" t="s">
        <v>13</v>
      </c>
      <c r="D166" s="10" t="s">
        <v>14</v>
      </c>
      <c r="E166" s="10" t="s">
        <v>10</v>
      </c>
      <c r="F166" s="10" t="s">
        <v>11</v>
      </c>
      <c r="G166" s="12">
        <v>7000</v>
      </c>
      <c r="H166" s="13">
        <v>3</v>
      </c>
      <c r="I166" s="12">
        <v>21000</v>
      </c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</row>
    <row r="167" spans="1:39" x14ac:dyDescent="0.3">
      <c r="A167" s="28">
        <v>43930</v>
      </c>
      <c r="B167" s="11" t="s">
        <v>12</v>
      </c>
      <c r="C167" s="10" t="s">
        <v>13</v>
      </c>
      <c r="D167" s="10" t="s">
        <v>14</v>
      </c>
      <c r="E167" s="10" t="s">
        <v>10</v>
      </c>
      <c r="F167" s="10" t="s">
        <v>11</v>
      </c>
      <c r="G167" s="12">
        <v>7000</v>
      </c>
      <c r="H167" s="13">
        <v>8</v>
      </c>
      <c r="I167" s="12">
        <v>56000</v>
      </c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</row>
    <row r="168" spans="1:39" x14ac:dyDescent="0.3">
      <c r="A168" s="28">
        <v>43932</v>
      </c>
      <c r="B168" s="11" t="s">
        <v>12</v>
      </c>
      <c r="C168" s="10" t="s">
        <v>13</v>
      </c>
      <c r="D168" s="10" t="s">
        <v>14</v>
      </c>
      <c r="E168" s="10" t="s">
        <v>10</v>
      </c>
      <c r="F168" s="10" t="s">
        <v>11</v>
      </c>
      <c r="G168" s="12">
        <v>7000</v>
      </c>
      <c r="H168" s="13">
        <v>3</v>
      </c>
      <c r="I168" s="12">
        <v>21000</v>
      </c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</row>
    <row r="169" spans="1:39" x14ac:dyDescent="0.3">
      <c r="A169" s="28">
        <v>43935</v>
      </c>
      <c r="B169" s="11" t="s">
        <v>12</v>
      </c>
      <c r="C169" s="10" t="s">
        <v>13</v>
      </c>
      <c r="D169" s="10" t="s">
        <v>14</v>
      </c>
      <c r="E169" s="10" t="s">
        <v>10</v>
      </c>
      <c r="F169" s="10" t="s">
        <v>15</v>
      </c>
      <c r="G169" s="12">
        <v>6000</v>
      </c>
      <c r="H169" s="13">
        <v>4</v>
      </c>
      <c r="I169" s="12">
        <v>24000</v>
      </c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</row>
    <row r="170" spans="1:39" x14ac:dyDescent="0.3">
      <c r="A170" s="28">
        <v>43939</v>
      </c>
      <c r="B170" s="11" t="s">
        <v>12</v>
      </c>
      <c r="C170" s="10" t="s">
        <v>13</v>
      </c>
      <c r="D170" s="10" t="s">
        <v>14</v>
      </c>
      <c r="E170" s="10" t="s">
        <v>22</v>
      </c>
      <c r="F170" s="10" t="s">
        <v>23</v>
      </c>
      <c r="G170" s="12">
        <v>8000</v>
      </c>
      <c r="H170" s="13">
        <v>1</v>
      </c>
      <c r="I170" s="12">
        <v>8000</v>
      </c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</row>
    <row r="171" spans="1:39" x14ac:dyDescent="0.3">
      <c r="A171" s="28">
        <v>43940</v>
      </c>
      <c r="B171" s="11" t="s">
        <v>12</v>
      </c>
      <c r="C171" s="10" t="s">
        <v>13</v>
      </c>
      <c r="D171" s="10" t="s">
        <v>14</v>
      </c>
      <c r="E171" s="10" t="s">
        <v>22</v>
      </c>
      <c r="F171" s="10" t="s">
        <v>23</v>
      </c>
      <c r="G171" s="12">
        <v>8000</v>
      </c>
      <c r="H171" s="13">
        <v>6</v>
      </c>
      <c r="I171" s="12">
        <v>48000</v>
      </c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</row>
    <row r="172" spans="1:39" x14ac:dyDescent="0.3">
      <c r="A172" s="28">
        <v>43963</v>
      </c>
      <c r="B172" s="11" t="s">
        <v>12</v>
      </c>
      <c r="C172" s="10" t="s">
        <v>13</v>
      </c>
      <c r="D172" s="10" t="s">
        <v>14</v>
      </c>
      <c r="E172" s="10" t="s">
        <v>27</v>
      </c>
      <c r="F172" s="10" t="s">
        <v>34</v>
      </c>
      <c r="G172" s="12">
        <v>10000</v>
      </c>
      <c r="H172" s="13">
        <v>6</v>
      </c>
      <c r="I172" s="12">
        <v>60000</v>
      </c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</row>
    <row r="173" spans="1:39" x14ac:dyDescent="0.3">
      <c r="A173" s="28">
        <v>43966</v>
      </c>
      <c r="B173" s="11" t="s">
        <v>12</v>
      </c>
      <c r="C173" s="10" t="s">
        <v>13</v>
      </c>
      <c r="D173" s="10" t="s">
        <v>14</v>
      </c>
      <c r="E173" s="10" t="s">
        <v>10</v>
      </c>
      <c r="F173" s="10" t="s">
        <v>11</v>
      </c>
      <c r="G173" s="12">
        <v>7000</v>
      </c>
      <c r="H173" s="13">
        <v>6</v>
      </c>
      <c r="I173" s="12">
        <v>42000</v>
      </c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</row>
    <row r="174" spans="1:39" x14ac:dyDescent="0.3">
      <c r="A174" s="28">
        <v>43975</v>
      </c>
      <c r="B174" s="11" t="s">
        <v>12</v>
      </c>
      <c r="C174" s="10" t="s">
        <v>13</v>
      </c>
      <c r="D174" s="10" t="s">
        <v>14</v>
      </c>
      <c r="E174" s="10" t="s">
        <v>22</v>
      </c>
      <c r="F174" s="10" t="s">
        <v>31</v>
      </c>
      <c r="G174" s="12">
        <v>4000</v>
      </c>
      <c r="H174" s="13">
        <v>7</v>
      </c>
      <c r="I174" s="12">
        <v>28000</v>
      </c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</row>
    <row r="175" spans="1:39" x14ac:dyDescent="0.3">
      <c r="A175" s="28">
        <v>43975</v>
      </c>
      <c r="B175" s="11" t="s">
        <v>12</v>
      </c>
      <c r="C175" s="10" t="s">
        <v>13</v>
      </c>
      <c r="D175" s="10" t="s">
        <v>14</v>
      </c>
      <c r="E175" s="10" t="s">
        <v>10</v>
      </c>
      <c r="F175" s="10" t="s">
        <v>15</v>
      </c>
      <c r="G175" s="12">
        <v>6000</v>
      </c>
      <c r="H175" s="13">
        <v>5</v>
      </c>
      <c r="I175" s="12">
        <v>30000</v>
      </c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</row>
    <row r="176" spans="1:39" x14ac:dyDescent="0.3">
      <c r="A176" s="28">
        <v>43990</v>
      </c>
      <c r="B176" s="11" t="s">
        <v>12</v>
      </c>
      <c r="C176" s="10" t="s">
        <v>13</v>
      </c>
      <c r="D176" s="10" t="s">
        <v>14</v>
      </c>
      <c r="E176" s="10" t="s">
        <v>10</v>
      </c>
      <c r="F176" s="10" t="s">
        <v>11</v>
      </c>
      <c r="G176" s="12">
        <v>7000</v>
      </c>
      <c r="H176" s="13">
        <v>7</v>
      </c>
      <c r="I176" s="12">
        <v>49000</v>
      </c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</row>
    <row r="177" spans="1:39" x14ac:dyDescent="0.3">
      <c r="A177" s="28">
        <v>43996</v>
      </c>
      <c r="B177" s="11" t="s">
        <v>12</v>
      </c>
      <c r="C177" s="10" t="s">
        <v>13</v>
      </c>
      <c r="D177" s="10" t="s">
        <v>14</v>
      </c>
      <c r="E177" s="10" t="s">
        <v>22</v>
      </c>
      <c r="F177" s="10" t="s">
        <v>23</v>
      </c>
      <c r="G177" s="12">
        <v>8000</v>
      </c>
      <c r="H177" s="13">
        <v>8</v>
      </c>
      <c r="I177" s="12">
        <v>64000</v>
      </c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</row>
    <row r="178" spans="1:39" x14ac:dyDescent="0.3">
      <c r="A178" s="28">
        <v>43998</v>
      </c>
      <c r="B178" s="11" t="s">
        <v>12</v>
      </c>
      <c r="C178" s="10" t="s">
        <v>13</v>
      </c>
      <c r="D178" s="10" t="s">
        <v>14</v>
      </c>
      <c r="E178" s="10" t="s">
        <v>22</v>
      </c>
      <c r="F178" s="10" t="s">
        <v>23</v>
      </c>
      <c r="G178" s="12">
        <v>8000</v>
      </c>
      <c r="H178" s="13">
        <v>5</v>
      </c>
      <c r="I178" s="12">
        <v>40000</v>
      </c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</row>
    <row r="179" spans="1:39" x14ac:dyDescent="0.3">
      <c r="A179" s="28">
        <v>44004</v>
      </c>
      <c r="B179" s="11" t="s">
        <v>12</v>
      </c>
      <c r="C179" s="10" t="s">
        <v>13</v>
      </c>
      <c r="D179" s="10" t="s">
        <v>14</v>
      </c>
      <c r="E179" s="10" t="s">
        <v>22</v>
      </c>
      <c r="F179" s="10" t="s">
        <v>23</v>
      </c>
      <c r="G179" s="12">
        <v>8000</v>
      </c>
      <c r="H179" s="13">
        <v>8</v>
      </c>
      <c r="I179" s="12">
        <v>64000</v>
      </c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</row>
    <row r="180" spans="1:39" x14ac:dyDescent="0.3">
      <c r="A180" s="28">
        <v>44012</v>
      </c>
      <c r="B180" s="11" t="s">
        <v>12</v>
      </c>
      <c r="C180" s="10" t="s">
        <v>13</v>
      </c>
      <c r="D180" s="10" t="s">
        <v>14</v>
      </c>
      <c r="E180" s="10" t="s">
        <v>10</v>
      </c>
      <c r="F180" s="10" t="s">
        <v>30</v>
      </c>
      <c r="G180" s="12">
        <v>3000</v>
      </c>
      <c r="H180" s="13">
        <v>7</v>
      </c>
      <c r="I180" s="12">
        <v>21000</v>
      </c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</row>
    <row r="181" spans="1:39" x14ac:dyDescent="0.3">
      <c r="A181" s="28">
        <v>44028</v>
      </c>
      <c r="B181" s="11" t="s">
        <v>12</v>
      </c>
      <c r="C181" s="10" t="s">
        <v>13</v>
      </c>
      <c r="D181" s="10" t="s">
        <v>14</v>
      </c>
      <c r="E181" s="10" t="s">
        <v>22</v>
      </c>
      <c r="F181" s="10" t="s">
        <v>23</v>
      </c>
      <c r="G181" s="12">
        <v>8000</v>
      </c>
      <c r="H181" s="13">
        <v>8</v>
      </c>
      <c r="I181" s="12">
        <v>64000</v>
      </c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</row>
    <row r="182" spans="1:39" x14ac:dyDescent="0.3">
      <c r="A182" s="28">
        <v>44031</v>
      </c>
      <c r="B182" s="11" t="s">
        <v>12</v>
      </c>
      <c r="C182" s="10" t="s">
        <v>13</v>
      </c>
      <c r="D182" s="10" t="s">
        <v>14</v>
      </c>
      <c r="E182" s="10" t="s">
        <v>27</v>
      </c>
      <c r="F182" s="10" t="s">
        <v>34</v>
      </c>
      <c r="G182" s="12">
        <v>10000</v>
      </c>
      <c r="H182" s="13">
        <v>1</v>
      </c>
      <c r="I182" s="12">
        <v>10000</v>
      </c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</row>
    <row r="183" spans="1:39" x14ac:dyDescent="0.3">
      <c r="A183" s="28">
        <v>44033</v>
      </c>
      <c r="B183" s="11" t="s">
        <v>12</v>
      </c>
      <c r="C183" s="10" t="s">
        <v>13</v>
      </c>
      <c r="D183" s="10" t="s">
        <v>14</v>
      </c>
      <c r="E183" s="10" t="s">
        <v>10</v>
      </c>
      <c r="F183" s="10" t="s">
        <v>30</v>
      </c>
      <c r="G183" s="12">
        <v>3000</v>
      </c>
      <c r="H183" s="13">
        <v>4</v>
      </c>
      <c r="I183" s="12">
        <v>12000</v>
      </c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</row>
    <row r="184" spans="1:39" x14ac:dyDescent="0.3">
      <c r="A184" s="28">
        <v>44034</v>
      </c>
      <c r="B184" s="11" t="s">
        <v>12</v>
      </c>
      <c r="C184" s="10" t="s">
        <v>13</v>
      </c>
      <c r="D184" s="10" t="s">
        <v>14</v>
      </c>
      <c r="E184" s="10" t="s">
        <v>22</v>
      </c>
      <c r="F184" s="10" t="s">
        <v>23</v>
      </c>
      <c r="G184" s="12">
        <v>8000</v>
      </c>
      <c r="H184" s="13">
        <v>7</v>
      </c>
      <c r="I184" s="12">
        <v>56000</v>
      </c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</row>
    <row r="185" spans="1:39" x14ac:dyDescent="0.3">
      <c r="A185" s="28">
        <v>44038</v>
      </c>
      <c r="B185" s="11" t="s">
        <v>12</v>
      </c>
      <c r="C185" s="10" t="s">
        <v>13</v>
      </c>
      <c r="D185" s="10" t="s">
        <v>14</v>
      </c>
      <c r="E185" s="10" t="s">
        <v>10</v>
      </c>
      <c r="F185" s="10" t="s">
        <v>11</v>
      </c>
      <c r="G185" s="12">
        <v>7000</v>
      </c>
      <c r="H185" s="13">
        <v>8</v>
      </c>
      <c r="I185" s="12">
        <v>56000</v>
      </c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</row>
    <row r="186" spans="1:39" x14ac:dyDescent="0.3">
      <c r="A186" s="28">
        <v>44047</v>
      </c>
      <c r="B186" s="11" t="s">
        <v>12</v>
      </c>
      <c r="C186" s="10" t="s">
        <v>13</v>
      </c>
      <c r="D186" s="10" t="s">
        <v>14</v>
      </c>
      <c r="E186" s="10" t="s">
        <v>22</v>
      </c>
      <c r="F186" s="10" t="s">
        <v>31</v>
      </c>
      <c r="G186" s="12">
        <v>4000</v>
      </c>
      <c r="H186" s="13">
        <v>7</v>
      </c>
      <c r="I186" s="12">
        <v>28000</v>
      </c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</row>
    <row r="187" spans="1:39" x14ac:dyDescent="0.3">
      <c r="A187" s="28">
        <v>44050</v>
      </c>
      <c r="B187" s="11" t="s">
        <v>12</v>
      </c>
      <c r="C187" s="10" t="s">
        <v>13</v>
      </c>
      <c r="D187" s="10" t="s">
        <v>14</v>
      </c>
      <c r="E187" s="10" t="s">
        <v>10</v>
      </c>
      <c r="F187" s="10" t="s">
        <v>30</v>
      </c>
      <c r="G187" s="12">
        <v>3000</v>
      </c>
      <c r="H187" s="13">
        <v>1</v>
      </c>
      <c r="I187" s="12">
        <v>3000</v>
      </c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</row>
    <row r="188" spans="1:39" x14ac:dyDescent="0.3">
      <c r="A188" s="28">
        <v>44063</v>
      </c>
      <c r="B188" s="11" t="s">
        <v>12</v>
      </c>
      <c r="C188" s="10" t="s">
        <v>13</v>
      </c>
      <c r="D188" s="10" t="s">
        <v>14</v>
      </c>
      <c r="E188" s="10" t="s">
        <v>10</v>
      </c>
      <c r="F188" s="10" t="s">
        <v>11</v>
      </c>
      <c r="G188" s="12">
        <v>7000</v>
      </c>
      <c r="H188" s="13">
        <v>5</v>
      </c>
      <c r="I188" s="12">
        <v>35000</v>
      </c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</row>
    <row r="189" spans="1:39" x14ac:dyDescent="0.3">
      <c r="A189" s="28">
        <v>44064</v>
      </c>
      <c r="B189" s="11" t="s">
        <v>12</v>
      </c>
      <c r="C189" s="10" t="s">
        <v>13</v>
      </c>
      <c r="D189" s="10" t="s">
        <v>14</v>
      </c>
      <c r="E189" s="10" t="s">
        <v>27</v>
      </c>
      <c r="F189" s="10" t="s">
        <v>28</v>
      </c>
      <c r="G189" s="12">
        <v>18000</v>
      </c>
      <c r="H189" s="13">
        <v>3</v>
      </c>
      <c r="I189" s="12">
        <v>54000</v>
      </c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</row>
    <row r="190" spans="1:39" x14ac:dyDescent="0.3">
      <c r="A190" s="28">
        <v>44067</v>
      </c>
      <c r="B190" s="11" t="s">
        <v>12</v>
      </c>
      <c r="C190" s="10" t="s">
        <v>13</v>
      </c>
      <c r="D190" s="10" t="s">
        <v>14</v>
      </c>
      <c r="E190" s="10" t="s">
        <v>10</v>
      </c>
      <c r="F190" s="10" t="s">
        <v>30</v>
      </c>
      <c r="G190" s="12">
        <v>3000</v>
      </c>
      <c r="H190" s="13">
        <v>9</v>
      </c>
      <c r="I190" s="12">
        <v>27000</v>
      </c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</row>
    <row r="191" spans="1:39" x14ac:dyDescent="0.3">
      <c r="A191" s="28">
        <v>44068</v>
      </c>
      <c r="B191" s="11" t="s">
        <v>12</v>
      </c>
      <c r="C191" s="10" t="s">
        <v>13</v>
      </c>
      <c r="D191" s="10" t="s">
        <v>14</v>
      </c>
      <c r="E191" s="10" t="s">
        <v>22</v>
      </c>
      <c r="F191" s="10" t="s">
        <v>23</v>
      </c>
      <c r="G191" s="12">
        <v>8000</v>
      </c>
      <c r="H191" s="13">
        <v>1</v>
      </c>
      <c r="I191" s="12">
        <v>8000</v>
      </c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</row>
    <row r="192" spans="1:39" x14ac:dyDescent="0.3">
      <c r="A192" s="28">
        <v>44068</v>
      </c>
      <c r="B192" s="11" t="s">
        <v>12</v>
      </c>
      <c r="C192" s="10" t="s">
        <v>13</v>
      </c>
      <c r="D192" s="10" t="s">
        <v>14</v>
      </c>
      <c r="E192" s="10" t="s">
        <v>10</v>
      </c>
      <c r="F192" s="10" t="s">
        <v>15</v>
      </c>
      <c r="G192" s="12">
        <v>6000</v>
      </c>
      <c r="H192" s="13">
        <v>3</v>
      </c>
      <c r="I192" s="12">
        <v>18000</v>
      </c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</row>
    <row r="193" spans="1:39" x14ac:dyDescent="0.3">
      <c r="A193" s="28">
        <v>44070</v>
      </c>
      <c r="B193" s="11" t="s">
        <v>12</v>
      </c>
      <c r="C193" s="10" t="s">
        <v>13</v>
      </c>
      <c r="D193" s="10" t="s">
        <v>14</v>
      </c>
      <c r="E193" s="10" t="s">
        <v>10</v>
      </c>
      <c r="F193" s="10" t="s">
        <v>11</v>
      </c>
      <c r="G193" s="12">
        <v>7000</v>
      </c>
      <c r="H193" s="13">
        <v>9</v>
      </c>
      <c r="I193" s="12">
        <v>63000</v>
      </c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</row>
    <row r="194" spans="1:39" x14ac:dyDescent="0.3">
      <c r="A194" s="28">
        <v>44071</v>
      </c>
      <c r="B194" s="11" t="s">
        <v>12</v>
      </c>
      <c r="C194" s="10" t="s">
        <v>13</v>
      </c>
      <c r="D194" s="10" t="s">
        <v>14</v>
      </c>
      <c r="E194" s="10" t="s">
        <v>27</v>
      </c>
      <c r="F194" s="10" t="s">
        <v>28</v>
      </c>
      <c r="G194" s="12">
        <v>18000</v>
      </c>
      <c r="H194" s="13">
        <v>4</v>
      </c>
      <c r="I194" s="12">
        <v>72000</v>
      </c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</row>
    <row r="195" spans="1:39" x14ac:dyDescent="0.3">
      <c r="A195" s="28">
        <v>44090</v>
      </c>
      <c r="B195" s="11" t="s">
        <v>12</v>
      </c>
      <c r="C195" s="10" t="s">
        <v>13</v>
      </c>
      <c r="D195" s="10" t="s">
        <v>14</v>
      </c>
      <c r="E195" s="10" t="s">
        <v>10</v>
      </c>
      <c r="F195" s="10" t="s">
        <v>11</v>
      </c>
      <c r="G195" s="12">
        <v>7000</v>
      </c>
      <c r="H195" s="13">
        <v>6</v>
      </c>
      <c r="I195" s="12">
        <v>42000</v>
      </c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</row>
    <row r="196" spans="1:39" x14ac:dyDescent="0.3">
      <c r="A196" s="28">
        <v>44096</v>
      </c>
      <c r="B196" s="11" t="s">
        <v>12</v>
      </c>
      <c r="C196" s="10" t="s">
        <v>13</v>
      </c>
      <c r="D196" s="10" t="s">
        <v>14</v>
      </c>
      <c r="E196" s="10" t="s">
        <v>27</v>
      </c>
      <c r="F196" s="10" t="s">
        <v>34</v>
      </c>
      <c r="G196" s="12">
        <v>10000</v>
      </c>
      <c r="H196" s="13">
        <v>9</v>
      </c>
      <c r="I196" s="12">
        <v>90000</v>
      </c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</row>
    <row r="197" spans="1:39" x14ac:dyDescent="0.3">
      <c r="A197" s="28">
        <v>44106</v>
      </c>
      <c r="B197" s="11" t="s">
        <v>12</v>
      </c>
      <c r="C197" s="10" t="s">
        <v>13</v>
      </c>
      <c r="D197" s="10" t="s">
        <v>14</v>
      </c>
      <c r="E197" s="10" t="s">
        <v>27</v>
      </c>
      <c r="F197" s="10" t="s">
        <v>34</v>
      </c>
      <c r="G197" s="12">
        <v>10000</v>
      </c>
      <c r="H197" s="13">
        <v>10</v>
      </c>
      <c r="I197" s="12">
        <v>100000</v>
      </c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</row>
    <row r="198" spans="1:39" x14ac:dyDescent="0.3">
      <c r="A198" s="28">
        <v>44107</v>
      </c>
      <c r="B198" s="11" t="s">
        <v>12</v>
      </c>
      <c r="C198" s="10" t="s">
        <v>13</v>
      </c>
      <c r="D198" s="10" t="s">
        <v>14</v>
      </c>
      <c r="E198" s="10" t="s">
        <v>22</v>
      </c>
      <c r="F198" s="10" t="s">
        <v>31</v>
      </c>
      <c r="G198" s="12">
        <v>4000</v>
      </c>
      <c r="H198" s="13">
        <v>2</v>
      </c>
      <c r="I198" s="12">
        <v>8000</v>
      </c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</row>
    <row r="199" spans="1:39" x14ac:dyDescent="0.3">
      <c r="A199" s="28">
        <v>44122</v>
      </c>
      <c r="B199" s="11" t="s">
        <v>12</v>
      </c>
      <c r="C199" s="10" t="s">
        <v>13</v>
      </c>
      <c r="D199" s="10" t="s">
        <v>14</v>
      </c>
      <c r="E199" s="10" t="s">
        <v>27</v>
      </c>
      <c r="F199" s="10" t="s">
        <v>28</v>
      </c>
      <c r="G199" s="12">
        <v>18000</v>
      </c>
      <c r="H199" s="13">
        <v>3</v>
      </c>
      <c r="I199" s="12">
        <v>54000</v>
      </c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</row>
    <row r="200" spans="1:39" x14ac:dyDescent="0.3">
      <c r="A200" s="28">
        <v>44138</v>
      </c>
      <c r="B200" s="11" t="s">
        <v>12</v>
      </c>
      <c r="C200" s="10" t="s">
        <v>13</v>
      </c>
      <c r="D200" s="10" t="s">
        <v>14</v>
      </c>
      <c r="E200" s="10" t="s">
        <v>27</v>
      </c>
      <c r="F200" s="10" t="s">
        <v>34</v>
      </c>
      <c r="G200" s="12">
        <v>10000</v>
      </c>
      <c r="H200" s="13">
        <v>7</v>
      </c>
      <c r="I200" s="12">
        <v>70000</v>
      </c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</row>
    <row r="201" spans="1:39" x14ac:dyDescent="0.3">
      <c r="A201" s="28">
        <v>44138</v>
      </c>
      <c r="B201" s="11" t="s">
        <v>12</v>
      </c>
      <c r="C201" s="10" t="s">
        <v>13</v>
      </c>
      <c r="D201" s="10" t="s">
        <v>14</v>
      </c>
      <c r="E201" s="10" t="s">
        <v>22</v>
      </c>
      <c r="F201" s="10" t="s">
        <v>23</v>
      </c>
      <c r="G201" s="12">
        <v>8000</v>
      </c>
      <c r="H201" s="13">
        <v>7</v>
      </c>
      <c r="I201" s="12">
        <v>56000</v>
      </c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</row>
    <row r="202" spans="1:39" x14ac:dyDescent="0.3">
      <c r="A202" s="28">
        <v>44139</v>
      </c>
      <c r="B202" s="11" t="s">
        <v>12</v>
      </c>
      <c r="C202" s="10" t="s">
        <v>13</v>
      </c>
      <c r="D202" s="10" t="s">
        <v>14</v>
      </c>
      <c r="E202" s="10" t="s">
        <v>27</v>
      </c>
      <c r="F202" s="10" t="s">
        <v>34</v>
      </c>
      <c r="G202" s="12">
        <v>10000</v>
      </c>
      <c r="H202" s="13">
        <v>2</v>
      </c>
      <c r="I202" s="12">
        <v>20000</v>
      </c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</row>
    <row r="203" spans="1:39" x14ac:dyDescent="0.3">
      <c r="A203" s="28">
        <v>44147</v>
      </c>
      <c r="B203" s="11" t="s">
        <v>12</v>
      </c>
      <c r="C203" s="10" t="s">
        <v>13</v>
      </c>
      <c r="D203" s="10" t="s">
        <v>14</v>
      </c>
      <c r="E203" s="10" t="s">
        <v>27</v>
      </c>
      <c r="F203" s="10" t="s">
        <v>34</v>
      </c>
      <c r="G203" s="12">
        <v>10000</v>
      </c>
      <c r="H203" s="13">
        <v>5</v>
      </c>
      <c r="I203" s="12">
        <v>50000</v>
      </c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</row>
    <row r="204" spans="1:39" x14ac:dyDescent="0.3">
      <c r="A204" s="28">
        <v>44154</v>
      </c>
      <c r="B204" s="11" t="s">
        <v>12</v>
      </c>
      <c r="C204" s="10" t="s">
        <v>13</v>
      </c>
      <c r="D204" s="10" t="s">
        <v>14</v>
      </c>
      <c r="E204" s="10" t="s">
        <v>27</v>
      </c>
      <c r="F204" s="10" t="s">
        <v>28</v>
      </c>
      <c r="G204" s="12">
        <v>18000</v>
      </c>
      <c r="H204" s="13">
        <v>10</v>
      </c>
      <c r="I204" s="12">
        <v>180000</v>
      </c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</row>
    <row r="205" spans="1:39" x14ac:dyDescent="0.3">
      <c r="A205" s="28">
        <v>44164</v>
      </c>
      <c r="B205" s="11" t="s">
        <v>12</v>
      </c>
      <c r="C205" s="10" t="s">
        <v>13</v>
      </c>
      <c r="D205" s="10" t="s">
        <v>14</v>
      </c>
      <c r="E205" s="10" t="s">
        <v>10</v>
      </c>
      <c r="F205" s="10" t="s">
        <v>30</v>
      </c>
      <c r="G205" s="12">
        <v>3000</v>
      </c>
      <c r="H205" s="13">
        <v>5</v>
      </c>
      <c r="I205" s="12">
        <v>15000</v>
      </c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</row>
    <row r="206" spans="1:39" x14ac:dyDescent="0.3">
      <c r="A206" s="28">
        <v>44166</v>
      </c>
      <c r="B206" s="11" t="s">
        <v>12</v>
      </c>
      <c r="C206" s="10" t="s">
        <v>13</v>
      </c>
      <c r="D206" s="10" t="s">
        <v>14</v>
      </c>
      <c r="E206" s="10" t="s">
        <v>10</v>
      </c>
      <c r="F206" s="10" t="s">
        <v>15</v>
      </c>
      <c r="G206" s="12">
        <v>6000</v>
      </c>
      <c r="H206" s="13">
        <v>2</v>
      </c>
      <c r="I206" s="12">
        <v>12000</v>
      </c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</row>
    <row r="207" spans="1:39" x14ac:dyDescent="0.3">
      <c r="A207" s="28">
        <v>44172</v>
      </c>
      <c r="B207" s="11" t="s">
        <v>12</v>
      </c>
      <c r="C207" s="10" t="s">
        <v>13</v>
      </c>
      <c r="D207" s="10" t="s">
        <v>14</v>
      </c>
      <c r="E207" s="10" t="s">
        <v>10</v>
      </c>
      <c r="F207" s="10" t="s">
        <v>15</v>
      </c>
      <c r="G207" s="12">
        <v>6000</v>
      </c>
      <c r="H207" s="13">
        <v>6</v>
      </c>
      <c r="I207" s="12">
        <v>36000</v>
      </c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</row>
    <row r="208" spans="1:39" x14ac:dyDescent="0.3">
      <c r="A208" s="28">
        <v>44177</v>
      </c>
      <c r="B208" s="11" t="s">
        <v>12</v>
      </c>
      <c r="C208" s="10" t="s">
        <v>13</v>
      </c>
      <c r="D208" s="10" t="s">
        <v>14</v>
      </c>
      <c r="E208" s="10" t="s">
        <v>10</v>
      </c>
      <c r="F208" s="10" t="s">
        <v>11</v>
      </c>
      <c r="G208" s="12">
        <v>7000</v>
      </c>
      <c r="H208" s="13">
        <v>7</v>
      </c>
      <c r="I208" s="12">
        <v>49000</v>
      </c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</row>
    <row r="209" spans="1:39" x14ac:dyDescent="0.3">
      <c r="A209" s="28">
        <v>44177</v>
      </c>
      <c r="B209" s="11" t="s">
        <v>12</v>
      </c>
      <c r="C209" s="10" t="s">
        <v>13</v>
      </c>
      <c r="D209" s="10" t="s">
        <v>14</v>
      </c>
      <c r="E209" s="10" t="s">
        <v>10</v>
      </c>
      <c r="F209" s="10" t="s">
        <v>30</v>
      </c>
      <c r="G209" s="12">
        <v>3000</v>
      </c>
      <c r="H209" s="13">
        <v>3</v>
      </c>
      <c r="I209" s="12">
        <v>9000</v>
      </c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</row>
    <row r="210" spans="1:39" x14ac:dyDescent="0.3">
      <c r="A210" s="28">
        <v>44178</v>
      </c>
      <c r="B210" s="11" t="s">
        <v>12</v>
      </c>
      <c r="C210" s="10" t="s">
        <v>13</v>
      </c>
      <c r="D210" s="10" t="s">
        <v>14</v>
      </c>
      <c r="E210" s="10" t="s">
        <v>27</v>
      </c>
      <c r="F210" s="10" t="s">
        <v>34</v>
      </c>
      <c r="G210" s="12">
        <v>10000</v>
      </c>
      <c r="H210" s="13">
        <v>9</v>
      </c>
      <c r="I210" s="12">
        <v>90000</v>
      </c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</row>
    <row r="211" spans="1:39" x14ac:dyDescent="0.3">
      <c r="A211" s="28">
        <v>44178</v>
      </c>
      <c r="B211" s="11" t="s">
        <v>12</v>
      </c>
      <c r="C211" s="10" t="s">
        <v>13</v>
      </c>
      <c r="D211" s="10" t="s">
        <v>14</v>
      </c>
      <c r="E211" s="10" t="s">
        <v>22</v>
      </c>
      <c r="F211" s="10" t="s">
        <v>23</v>
      </c>
      <c r="G211" s="12">
        <v>8000</v>
      </c>
      <c r="H211" s="13">
        <v>8</v>
      </c>
      <c r="I211" s="12">
        <v>64000</v>
      </c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</row>
    <row r="212" spans="1:39" x14ac:dyDescent="0.3">
      <c r="A212" s="28">
        <v>44186</v>
      </c>
      <c r="B212" s="11" t="s">
        <v>12</v>
      </c>
      <c r="C212" s="10" t="s">
        <v>13</v>
      </c>
      <c r="D212" s="10" t="s">
        <v>14</v>
      </c>
      <c r="E212" s="10" t="s">
        <v>10</v>
      </c>
      <c r="F212" s="10" t="s">
        <v>30</v>
      </c>
      <c r="G212" s="12">
        <v>3000</v>
      </c>
      <c r="H212" s="13">
        <v>5</v>
      </c>
      <c r="I212" s="12">
        <v>15000</v>
      </c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</row>
    <row r="213" spans="1:39" x14ac:dyDescent="0.3">
      <c r="A213" s="28">
        <v>44191</v>
      </c>
      <c r="B213" s="11" t="s">
        <v>12</v>
      </c>
      <c r="C213" s="10" t="s">
        <v>13</v>
      </c>
      <c r="D213" s="10" t="s">
        <v>14</v>
      </c>
      <c r="E213" s="10" t="s">
        <v>10</v>
      </c>
      <c r="F213" s="10" t="s">
        <v>30</v>
      </c>
      <c r="G213" s="12">
        <v>3000</v>
      </c>
      <c r="H213" s="13">
        <v>5</v>
      </c>
      <c r="I213" s="12">
        <v>15000</v>
      </c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</row>
    <row r="214" spans="1:39" x14ac:dyDescent="0.3">
      <c r="A214" s="28">
        <v>44195</v>
      </c>
      <c r="B214" s="11" t="s">
        <v>12</v>
      </c>
      <c r="C214" s="10" t="s">
        <v>13</v>
      </c>
      <c r="D214" s="10" t="s">
        <v>14</v>
      </c>
      <c r="E214" s="10" t="s">
        <v>27</v>
      </c>
      <c r="F214" s="10" t="s">
        <v>28</v>
      </c>
      <c r="G214" s="12">
        <v>18000</v>
      </c>
      <c r="H214" s="13">
        <v>4</v>
      </c>
      <c r="I214" s="12">
        <v>72000</v>
      </c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</row>
    <row r="215" spans="1:39" x14ac:dyDescent="0.3">
      <c r="A215" s="28">
        <v>44201</v>
      </c>
      <c r="B215" s="11" t="s">
        <v>12</v>
      </c>
      <c r="C215" s="10" t="s">
        <v>13</v>
      </c>
      <c r="D215" s="10" t="s">
        <v>14</v>
      </c>
      <c r="E215" s="10" t="s">
        <v>10</v>
      </c>
      <c r="F215" s="10" t="s">
        <v>15</v>
      </c>
      <c r="G215" s="12">
        <v>6000</v>
      </c>
      <c r="H215" s="13">
        <v>10</v>
      </c>
      <c r="I215" s="12">
        <v>60000</v>
      </c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</row>
    <row r="216" spans="1:39" x14ac:dyDescent="0.3">
      <c r="A216" s="28">
        <v>44215</v>
      </c>
      <c r="B216" s="11" t="s">
        <v>12</v>
      </c>
      <c r="C216" s="10" t="s">
        <v>13</v>
      </c>
      <c r="D216" s="10" t="s">
        <v>14</v>
      </c>
      <c r="E216" s="10" t="s">
        <v>22</v>
      </c>
      <c r="F216" s="10" t="s">
        <v>31</v>
      </c>
      <c r="G216" s="12">
        <v>4000</v>
      </c>
      <c r="H216" s="13">
        <v>1</v>
      </c>
      <c r="I216" s="12">
        <v>4000</v>
      </c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</row>
    <row r="217" spans="1:39" x14ac:dyDescent="0.3">
      <c r="A217" s="28">
        <v>44217</v>
      </c>
      <c r="B217" s="11" t="s">
        <v>12</v>
      </c>
      <c r="C217" s="10" t="s">
        <v>13</v>
      </c>
      <c r="D217" s="10" t="s">
        <v>14</v>
      </c>
      <c r="E217" s="10" t="s">
        <v>27</v>
      </c>
      <c r="F217" s="10" t="s">
        <v>28</v>
      </c>
      <c r="G217" s="12">
        <v>18000</v>
      </c>
      <c r="H217" s="13">
        <v>1</v>
      </c>
      <c r="I217" s="12">
        <v>18000</v>
      </c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</row>
    <row r="218" spans="1:39" x14ac:dyDescent="0.3">
      <c r="A218" s="28">
        <v>44220</v>
      </c>
      <c r="B218" s="11" t="s">
        <v>12</v>
      </c>
      <c r="C218" s="10" t="s">
        <v>13</v>
      </c>
      <c r="D218" s="10" t="s">
        <v>14</v>
      </c>
      <c r="E218" s="10" t="s">
        <v>10</v>
      </c>
      <c r="F218" s="10" t="s">
        <v>11</v>
      </c>
      <c r="G218" s="12">
        <v>7000</v>
      </c>
      <c r="H218" s="13">
        <v>6</v>
      </c>
      <c r="I218" s="12">
        <v>42000</v>
      </c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</row>
    <row r="219" spans="1:39" x14ac:dyDescent="0.3">
      <c r="A219" s="28">
        <v>44222</v>
      </c>
      <c r="B219" s="11" t="s">
        <v>12</v>
      </c>
      <c r="C219" s="10" t="s">
        <v>77</v>
      </c>
      <c r="D219" s="10" t="s">
        <v>14</v>
      </c>
      <c r="E219" s="10" t="s">
        <v>22</v>
      </c>
      <c r="F219" s="10" t="s">
        <v>31</v>
      </c>
      <c r="G219" s="12">
        <v>4000</v>
      </c>
      <c r="H219" s="13">
        <v>6</v>
      </c>
      <c r="I219" s="12">
        <v>24000</v>
      </c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</row>
    <row r="220" spans="1:39" x14ac:dyDescent="0.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</row>
    <row r="221" spans="1:39" x14ac:dyDescent="0.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</row>
    <row r="222" spans="1:39" x14ac:dyDescent="0.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</row>
    <row r="223" spans="1:39" x14ac:dyDescent="0.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</row>
    <row r="224" spans="1:39" x14ac:dyDescent="0.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</row>
    <row r="225" spans="1:39" x14ac:dyDescent="0.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</row>
    <row r="226" spans="1:39" x14ac:dyDescent="0.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</row>
    <row r="227" spans="1:39" x14ac:dyDescent="0.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</row>
    <row r="228" spans="1:39" x14ac:dyDescent="0.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</row>
    <row r="229" spans="1:39" x14ac:dyDescent="0.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</row>
    <row r="230" spans="1:39" x14ac:dyDescent="0.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</row>
    <row r="231" spans="1:39" x14ac:dyDescent="0.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</row>
    <row r="232" spans="1:39" x14ac:dyDescent="0.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</row>
    <row r="233" spans="1:39" x14ac:dyDescent="0.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</row>
    <row r="234" spans="1:39" x14ac:dyDescent="0.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</row>
    <row r="235" spans="1:39" x14ac:dyDescent="0.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</row>
    <row r="236" spans="1:39" x14ac:dyDescent="0.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</row>
    <row r="237" spans="1:39" x14ac:dyDescent="0.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</row>
    <row r="238" spans="1:39" x14ac:dyDescent="0.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</row>
    <row r="239" spans="1:39" x14ac:dyDescent="0.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</row>
    <row r="240" spans="1:39" x14ac:dyDescent="0.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</row>
    <row r="241" spans="1:39" x14ac:dyDescent="0.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</row>
    <row r="242" spans="1:39" x14ac:dyDescent="0.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</row>
    <row r="243" spans="1:39" x14ac:dyDescent="0.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</row>
    <row r="244" spans="1:39" x14ac:dyDescent="0.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</row>
    <row r="245" spans="1:39" x14ac:dyDescent="0.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</row>
    <row r="246" spans="1:39" x14ac:dyDescent="0.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</row>
    <row r="247" spans="1:39" x14ac:dyDescent="0.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</row>
    <row r="248" spans="1:39" x14ac:dyDescent="0.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</row>
    <row r="249" spans="1:39" x14ac:dyDescent="0.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</row>
    <row r="250" spans="1:39" x14ac:dyDescent="0.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</row>
    <row r="251" spans="1:39" x14ac:dyDescent="0.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</row>
    <row r="252" spans="1:39" x14ac:dyDescent="0.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</row>
    <row r="253" spans="1:39" x14ac:dyDescent="0.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</row>
    <row r="254" spans="1:39" x14ac:dyDescent="0.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</row>
    <row r="255" spans="1:39" x14ac:dyDescent="0.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</row>
    <row r="256" spans="1:39" x14ac:dyDescent="0.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</row>
    <row r="257" spans="1:39" x14ac:dyDescent="0.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</row>
    <row r="258" spans="1:39" x14ac:dyDescent="0.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</row>
    <row r="259" spans="1:39" x14ac:dyDescent="0.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</row>
    <row r="260" spans="1:39" x14ac:dyDescent="0.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</row>
    <row r="261" spans="1:39" x14ac:dyDescent="0.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</row>
    <row r="262" spans="1:39" x14ac:dyDescent="0.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</row>
    <row r="263" spans="1:39" x14ac:dyDescent="0.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</row>
    <row r="264" spans="1:39" x14ac:dyDescent="0.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</row>
    <row r="265" spans="1:39" x14ac:dyDescent="0.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</row>
    <row r="266" spans="1:39" x14ac:dyDescent="0.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</row>
    <row r="267" spans="1:39" x14ac:dyDescent="0.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</row>
    <row r="268" spans="1:39" x14ac:dyDescent="0.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</row>
    <row r="269" spans="1:39" x14ac:dyDescent="0.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</row>
    <row r="270" spans="1:39" x14ac:dyDescent="0.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</row>
    <row r="271" spans="1:39" x14ac:dyDescent="0.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</row>
    <row r="272" spans="1:39" x14ac:dyDescent="0.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</row>
    <row r="273" spans="1:39" x14ac:dyDescent="0.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</row>
    <row r="274" spans="1:39" x14ac:dyDescent="0.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</row>
    <row r="275" spans="1:39" x14ac:dyDescent="0.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</row>
    <row r="276" spans="1:39" x14ac:dyDescent="0.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</row>
    <row r="277" spans="1:39" x14ac:dyDescent="0.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</row>
    <row r="278" spans="1:39" x14ac:dyDescent="0.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</row>
    <row r="279" spans="1:39" x14ac:dyDescent="0.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</row>
    <row r="280" spans="1:39" x14ac:dyDescent="0.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</row>
    <row r="281" spans="1:39" x14ac:dyDescent="0.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</row>
    <row r="282" spans="1:39" x14ac:dyDescent="0.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</row>
    <row r="283" spans="1:39" x14ac:dyDescent="0.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</row>
    <row r="284" spans="1:39" x14ac:dyDescent="0.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</row>
    <row r="285" spans="1:39" x14ac:dyDescent="0.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</row>
    <row r="286" spans="1:39" x14ac:dyDescent="0.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</row>
    <row r="287" spans="1:39" x14ac:dyDescent="0.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</row>
    <row r="288" spans="1:39" x14ac:dyDescent="0.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</row>
    <row r="289" spans="1:39" x14ac:dyDescent="0.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</row>
    <row r="290" spans="1:39" x14ac:dyDescent="0.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</row>
    <row r="291" spans="1:39" x14ac:dyDescent="0.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</row>
    <row r="292" spans="1:39" x14ac:dyDescent="0.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</row>
    <row r="293" spans="1:39" x14ac:dyDescent="0.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</row>
    <row r="294" spans="1:39" x14ac:dyDescent="0.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</row>
    <row r="295" spans="1:39" x14ac:dyDescent="0.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</row>
    <row r="296" spans="1:39" x14ac:dyDescent="0.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</row>
    <row r="297" spans="1:39" x14ac:dyDescent="0.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</row>
    <row r="298" spans="1:39" x14ac:dyDescent="0.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</row>
    <row r="299" spans="1:39" x14ac:dyDescent="0.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</row>
    <row r="300" spans="1:39" x14ac:dyDescent="0.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</row>
    <row r="301" spans="1:39" x14ac:dyDescent="0.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</row>
    <row r="302" spans="1:39" x14ac:dyDescent="0.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</row>
    <row r="303" spans="1:39" x14ac:dyDescent="0.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</row>
    <row r="304" spans="1:39" x14ac:dyDescent="0.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</row>
    <row r="305" spans="1:39" x14ac:dyDescent="0.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</row>
    <row r="306" spans="1:39" x14ac:dyDescent="0.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</row>
    <row r="307" spans="1:39" x14ac:dyDescent="0.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</row>
    <row r="308" spans="1:39" x14ac:dyDescent="0.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</row>
    <row r="309" spans="1:39" x14ac:dyDescent="0.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</row>
    <row r="310" spans="1:39" x14ac:dyDescent="0.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</row>
    <row r="311" spans="1:39" x14ac:dyDescent="0.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</row>
    <row r="312" spans="1:39" x14ac:dyDescent="0.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</row>
    <row r="313" spans="1:39" x14ac:dyDescent="0.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</row>
    <row r="314" spans="1:39" x14ac:dyDescent="0.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</row>
    <row r="315" spans="1:39" x14ac:dyDescent="0.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</row>
    <row r="316" spans="1:39" x14ac:dyDescent="0.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</row>
    <row r="317" spans="1:39" x14ac:dyDescent="0.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</row>
    <row r="318" spans="1:39" x14ac:dyDescent="0.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</row>
    <row r="319" spans="1:39" x14ac:dyDescent="0.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</row>
    <row r="320" spans="1:39" x14ac:dyDescent="0.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</row>
    <row r="321" spans="1:39" x14ac:dyDescent="0.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</row>
    <row r="322" spans="1:39" x14ac:dyDescent="0.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</row>
    <row r="323" spans="1:39" x14ac:dyDescent="0.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</row>
    <row r="324" spans="1:39" x14ac:dyDescent="0.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</row>
    <row r="325" spans="1:39" x14ac:dyDescent="0.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</row>
    <row r="326" spans="1:39" x14ac:dyDescent="0.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</row>
    <row r="327" spans="1:39" x14ac:dyDescent="0.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</row>
    <row r="328" spans="1:39" x14ac:dyDescent="0.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</row>
    <row r="329" spans="1:39" x14ac:dyDescent="0.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</row>
    <row r="330" spans="1:39" x14ac:dyDescent="0.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</row>
    <row r="331" spans="1:39" x14ac:dyDescent="0.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</row>
    <row r="332" spans="1:39" x14ac:dyDescent="0.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</row>
    <row r="333" spans="1:39" x14ac:dyDescent="0.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</row>
    <row r="334" spans="1:39" x14ac:dyDescent="0.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</row>
    <row r="335" spans="1:39" x14ac:dyDescent="0.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</row>
    <row r="336" spans="1:39" x14ac:dyDescent="0.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</row>
    <row r="337" spans="1:39" x14ac:dyDescent="0.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</row>
    <row r="338" spans="1:39" x14ac:dyDescent="0.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</row>
    <row r="339" spans="1:39" x14ac:dyDescent="0.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</row>
    <row r="340" spans="1:39" x14ac:dyDescent="0.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</row>
    <row r="341" spans="1:39" x14ac:dyDescent="0.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</row>
    <row r="342" spans="1:39" x14ac:dyDescent="0.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</row>
    <row r="343" spans="1:39" x14ac:dyDescent="0.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</row>
    <row r="344" spans="1:39" x14ac:dyDescent="0.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</row>
    <row r="345" spans="1:39" x14ac:dyDescent="0.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</row>
    <row r="346" spans="1:39" x14ac:dyDescent="0.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</row>
    <row r="347" spans="1:39" x14ac:dyDescent="0.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</row>
    <row r="348" spans="1:39" x14ac:dyDescent="0.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</row>
    <row r="349" spans="1:39" x14ac:dyDescent="0.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</row>
    <row r="350" spans="1:39" x14ac:dyDescent="0.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</row>
    <row r="351" spans="1:39" x14ac:dyDescent="0.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</row>
    <row r="352" spans="1:39" x14ac:dyDescent="0.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</row>
    <row r="353" spans="1:39" x14ac:dyDescent="0.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</row>
    <row r="354" spans="1:39" x14ac:dyDescent="0.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</row>
    <row r="355" spans="1:39" x14ac:dyDescent="0.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</row>
    <row r="356" spans="1:39" x14ac:dyDescent="0.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</row>
    <row r="357" spans="1:39" x14ac:dyDescent="0.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</row>
    <row r="358" spans="1:39" x14ac:dyDescent="0.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</row>
    <row r="359" spans="1:39" x14ac:dyDescent="0.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</row>
    <row r="360" spans="1:39" x14ac:dyDescent="0.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</row>
    <row r="361" spans="1:39" x14ac:dyDescent="0.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</row>
    <row r="362" spans="1:39" x14ac:dyDescent="0.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</row>
    <row r="363" spans="1:39" x14ac:dyDescent="0.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</row>
    <row r="364" spans="1:39" x14ac:dyDescent="0.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</row>
    <row r="365" spans="1:39" x14ac:dyDescent="0.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</row>
    <row r="366" spans="1:39" x14ac:dyDescent="0.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</row>
    <row r="367" spans="1:39" x14ac:dyDescent="0.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</row>
    <row r="368" spans="1:39" x14ac:dyDescent="0.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</row>
    <row r="369" spans="1:39" x14ac:dyDescent="0.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</row>
    <row r="370" spans="1:39" x14ac:dyDescent="0.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</row>
    <row r="371" spans="1:39" x14ac:dyDescent="0.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</row>
    <row r="372" spans="1:39" x14ac:dyDescent="0.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</row>
    <row r="373" spans="1:39" x14ac:dyDescent="0.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</row>
    <row r="374" spans="1:39" x14ac:dyDescent="0.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</row>
    <row r="375" spans="1:39" x14ac:dyDescent="0.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</row>
    <row r="376" spans="1:39" x14ac:dyDescent="0.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</row>
    <row r="377" spans="1:39" x14ac:dyDescent="0.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</row>
    <row r="378" spans="1:39" x14ac:dyDescent="0.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</row>
    <row r="379" spans="1:39" x14ac:dyDescent="0.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</row>
    <row r="380" spans="1:39" x14ac:dyDescent="0.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</row>
    <row r="381" spans="1:39" x14ac:dyDescent="0.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</row>
    <row r="382" spans="1:39" x14ac:dyDescent="0.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</row>
    <row r="383" spans="1:39" x14ac:dyDescent="0.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</row>
    <row r="384" spans="1:39" x14ac:dyDescent="0.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</row>
    <row r="385" spans="1:39" x14ac:dyDescent="0.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</row>
    <row r="386" spans="1:39" x14ac:dyDescent="0.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</row>
    <row r="387" spans="1:39" x14ac:dyDescent="0.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</row>
    <row r="388" spans="1:39" x14ac:dyDescent="0.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</row>
    <row r="389" spans="1:39" x14ac:dyDescent="0.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</row>
    <row r="390" spans="1:39" x14ac:dyDescent="0.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</row>
    <row r="391" spans="1:39" x14ac:dyDescent="0.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</row>
    <row r="392" spans="1:39" x14ac:dyDescent="0.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</row>
    <row r="393" spans="1:39" x14ac:dyDescent="0.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</row>
    <row r="394" spans="1:39" x14ac:dyDescent="0.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</row>
    <row r="395" spans="1:39" x14ac:dyDescent="0.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</row>
    <row r="396" spans="1:39" x14ac:dyDescent="0.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</row>
    <row r="397" spans="1:39" x14ac:dyDescent="0.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</row>
    <row r="398" spans="1:39" x14ac:dyDescent="0.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</row>
    <row r="399" spans="1:39" x14ac:dyDescent="0.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</row>
    <row r="400" spans="1:39" x14ac:dyDescent="0.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</row>
    <row r="401" spans="1:39" x14ac:dyDescent="0.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</row>
    <row r="402" spans="1:39" x14ac:dyDescent="0.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</row>
    <row r="403" spans="1:39" x14ac:dyDescent="0.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</row>
    <row r="404" spans="1:39" x14ac:dyDescent="0.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</row>
    <row r="405" spans="1:39" x14ac:dyDescent="0.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</row>
    <row r="406" spans="1:39" x14ac:dyDescent="0.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</row>
    <row r="407" spans="1:39" x14ac:dyDescent="0.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</row>
    <row r="408" spans="1:39" x14ac:dyDescent="0.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</row>
    <row r="409" spans="1:39" x14ac:dyDescent="0.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</row>
    <row r="410" spans="1:39" x14ac:dyDescent="0.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</row>
    <row r="411" spans="1:39" x14ac:dyDescent="0.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</row>
    <row r="412" spans="1:39" x14ac:dyDescent="0.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</row>
    <row r="413" spans="1:39" x14ac:dyDescent="0.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</row>
    <row r="414" spans="1:39" x14ac:dyDescent="0.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</row>
    <row r="415" spans="1:39" x14ac:dyDescent="0.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</row>
    <row r="416" spans="1:39" x14ac:dyDescent="0.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</row>
    <row r="417" spans="1:39" x14ac:dyDescent="0.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</row>
    <row r="418" spans="1:39" x14ac:dyDescent="0.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</row>
    <row r="419" spans="1:39" x14ac:dyDescent="0.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</row>
    <row r="420" spans="1:39" x14ac:dyDescent="0.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</row>
    <row r="421" spans="1:39" x14ac:dyDescent="0.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</row>
    <row r="422" spans="1:39" x14ac:dyDescent="0.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</row>
    <row r="423" spans="1:39" x14ac:dyDescent="0.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</row>
    <row r="424" spans="1:39" x14ac:dyDescent="0.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</row>
    <row r="425" spans="1:39" x14ac:dyDescent="0.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</row>
    <row r="426" spans="1:39" x14ac:dyDescent="0.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</row>
    <row r="427" spans="1:39" x14ac:dyDescent="0.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</row>
    <row r="428" spans="1:39" x14ac:dyDescent="0.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</row>
    <row r="429" spans="1:39" x14ac:dyDescent="0.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</row>
    <row r="430" spans="1:39" x14ac:dyDescent="0.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</row>
    <row r="431" spans="1:39" x14ac:dyDescent="0.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</row>
    <row r="432" spans="1:39" x14ac:dyDescent="0.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</row>
    <row r="433" spans="1:39" x14ac:dyDescent="0.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</row>
    <row r="434" spans="1:39" x14ac:dyDescent="0.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</row>
    <row r="435" spans="1:39" x14ac:dyDescent="0.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</row>
    <row r="436" spans="1:39" x14ac:dyDescent="0.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</row>
    <row r="437" spans="1:39" x14ac:dyDescent="0.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</row>
    <row r="438" spans="1:39" x14ac:dyDescent="0.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</row>
    <row r="439" spans="1:39" x14ac:dyDescent="0.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</row>
    <row r="440" spans="1:39" x14ac:dyDescent="0.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</row>
    <row r="441" spans="1:39" x14ac:dyDescent="0.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</row>
    <row r="442" spans="1:39" x14ac:dyDescent="0.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</row>
    <row r="443" spans="1:39" x14ac:dyDescent="0.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</row>
    <row r="444" spans="1:39" x14ac:dyDescent="0.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</row>
    <row r="445" spans="1:39" x14ac:dyDescent="0.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</row>
    <row r="446" spans="1:39" x14ac:dyDescent="0.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</row>
    <row r="447" spans="1:39" x14ac:dyDescent="0.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</row>
    <row r="448" spans="1:39" x14ac:dyDescent="0.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</row>
    <row r="449" spans="1:39" x14ac:dyDescent="0.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</row>
    <row r="450" spans="1:39" x14ac:dyDescent="0.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</row>
    <row r="451" spans="1:39" x14ac:dyDescent="0.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</row>
    <row r="452" spans="1:39" x14ac:dyDescent="0.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</row>
    <row r="453" spans="1:39" x14ac:dyDescent="0.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</row>
    <row r="454" spans="1:39" x14ac:dyDescent="0.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</row>
    <row r="455" spans="1:39" x14ac:dyDescent="0.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</row>
    <row r="456" spans="1:39" x14ac:dyDescent="0.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</row>
    <row r="457" spans="1:39" x14ac:dyDescent="0.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</row>
    <row r="458" spans="1:39" x14ac:dyDescent="0.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</row>
    <row r="459" spans="1:39" x14ac:dyDescent="0.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</row>
    <row r="460" spans="1:39" x14ac:dyDescent="0.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</row>
    <row r="461" spans="1:39" x14ac:dyDescent="0.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</row>
    <row r="462" spans="1:39" x14ac:dyDescent="0.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</row>
    <row r="463" spans="1:39" x14ac:dyDescent="0.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</row>
    <row r="464" spans="1:39" x14ac:dyDescent="0.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</row>
    <row r="465" spans="1:39" x14ac:dyDescent="0.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</row>
    <row r="466" spans="1:39" x14ac:dyDescent="0.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</row>
    <row r="467" spans="1:39" x14ac:dyDescent="0.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</row>
    <row r="468" spans="1:39" x14ac:dyDescent="0.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</row>
    <row r="469" spans="1:39" x14ac:dyDescent="0.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</row>
    <row r="470" spans="1:39" x14ac:dyDescent="0.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</row>
    <row r="471" spans="1:39" x14ac:dyDescent="0.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</row>
    <row r="472" spans="1:39" x14ac:dyDescent="0.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</row>
    <row r="473" spans="1:39" x14ac:dyDescent="0.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</row>
    <row r="474" spans="1:39" x14ac:dyDescent="0.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</row>
    <row r="475" spans="1:39" x14ac:dyDescent="0.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</row>
    <row r="476" spans="1:39" x14ac:dyDescent="0.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</row>
    <row r="477" spans="1:39" x14ac:dyDescent="0.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</row>
    <row r="478" spans="1:39" x14ac:dyDescent="0.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</row>
    <row r="479" spans="1:39" x14ac:dyDescent="0.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</row>
    <row r="480" spans="1:39" x14ac:dyDescent="0.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</row>
    <row r="481" spans="1:39" x14ac:dyDescent="0.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</row>
    <row r="482" spans="1:39" x14ac:dyDescent="0.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</row>
    <row r="483" spans="1:39" x14ac:dyDescent="0.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</row>
    <row r="484" spans="1:39" x14ac:dyDescent="0.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</row>
    <row r="485" spans="1:39" x14ac:dyDescent="0.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</row>
    <row r="486" spans="1:39" x14ac:dyDescent="0.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</row>
    <row r="487" spans="1:39" x14ac:dyDescent="0.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</row>
    <row r="488" spans="1:39" x14ac:dyDescent="0.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</row>
    <row r="489" spans="1:39" x14ac:dyDescent="0.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</row>
    <row r="490" spans="1:39" x14ac:dyDescent="0.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</row>
    <row r="491" spans="1:39" x14ac:dyDescent="0.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</row>
    <row r="492" spans="1:39" x14ac:dyDescent="0.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</row>
    <row r="493" spans="1:39" x14ac:dyDescent="0.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</row>
    <row r="494" spans="1:39" x14ac:dyDescent="0.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</row>
    <row r="495" spans="1:39" x14ac:dyDescent="0.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</row>
    <row r="496" spans="1:39" x14ac:dyDescent="0.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</row>
    <row r="497" spans="1:39" x14ac:dyDescent="0.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</row>
    <row r="498" spans="1:39" x14ac:dyDescent="0.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</row>
    <row r="499" spans="1:39" x14ac:dyDescent="0.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</row>
    <row r="500" spans="1:39" x14ac:dyDescent="0.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</row>
    <row r="501" spans="1:39" x14ac:dyDescent="0.3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</row>
    <row r="502" spans="1:39" x14ac:dyDescent="0.3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</row>
    <row r="503" spans="1:39" x14ac:dyDescent="0.3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</row>
    <row r="504" spans="1:39" x14ac:dyDescent="0.3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</row>
    <row r="505" spans="1:39" x14ac:dyDescent="0.3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</row>
    <row r="506" spans="1:39" x14ac:dyDescent="0.3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</row>
    <row r="507" spans="1:39" x14ac:dyDescent="0.3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</row>
    <row r="508" spans="1:39" x14ac:dyDescent="0.3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</row>
    <row r="509" spans="1:39" x14ac:dyDescent="0.3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</row>
    <row r="510" spans="1:39" x14ac:dyDescent="0.3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</row>
    <row r="511" spans="1:39" x14ac:dyDescent="0.3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</row>
    <row r="512" spans="1:39" x14ac:dyDescent="0.3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</row>
    <row r="513" spans="1:39" x14ac:dyDescent="0.3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</row>
    <row r="514" spans="1:39" x14ac:dyDescent="0.3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</row>
    <row r="515" spans="1:39" x14ac:dyDescent="0.3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</row>
    <row r="516" spans="1:39" x14ac:dyDescent="0.3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</row>
    <row r="517" spans="1:39" x14ac:dyDescent="0.3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</row>
    <row r="518" spans="1:39" x14ac:dyDescent="0.3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</row>
    <row r="519" spans="1:39" x14ac:dyDescent="0.3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</row>
    <row r="520" spans="1:39" x14ac:dyDescent="0.3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</row>
    <row r="521" spans="1:39" x14ac:dyDescent="0.3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</row>
    <row r="522" spans="1:39" x14ac:dyDescent="0.3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</row>
    <row r="523" spans="1:39" x14ac:dyDescent="0.3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</row>
    <row r="524" spans="1:39" x14ac:dyDescent="0.3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</row>
    <row r="525" spans="1:39" x14ac:dyDescent="0.3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</row>
    <row r="526" spans="1:39" x14ac:dyDescent="0.3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</row>
    <row r="527" spans="1:39" x14ac:dyDescent="0.3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</row>
    <row r="528" spans="1:39" x14ac:dyDescent="0.3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</row>
    <row r="529" spans="1:39" x14ac:dyDescent="0.3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</row>
    <row r="530" spans="1:39" x14ac:dyDescent="0.3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</row>
    <row r="531" spans="1:39" x14ac:dyDescent="0.3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</row>
    <row r="532" spans="1:39" x14ac:dyDescent="0.3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</row>
    <row r="533" spans="1:39" x14ac:dyDescent="0.3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</row>
    <row r="534" spans="1:39" x14ac:dyDescent="0.3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</row>
    <row r="535" spans="1:39" x14ac:dyDescent="0.3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</row>
    <row r="536" spans="1:39" x14ac:dyDescent="0.3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</row>
    <row r="537" spans="1:39" x14ac:dyDescent="0.3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</row>
    <row r="538" spans="1:39" x14ac:dyDescent="0.3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</row>
    <row r="539" spans="1:39" x14ac:dyDescent="0.3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</row>
    <row r="540" spans="1:39" x14ac:dyDescent="0.3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</row>
    <row r="541" spans="1:39" x14ac:dyDescent="0.3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</row>
    <row r="542" spans="1:39" x14ac:dyDescent="0.3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</row>
    <row r="543" spans="1:39" x14ac:dyDescent="0.3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</row>
    <row r="544" spans="1:39" x14ac:dyDescent="0.3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</row>
    <row r="545" spans="1:39" x14ac:dyDescent="0.3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</row>
    <row r="546" spans="1:39" x14ac:dyDescent="0.3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</row>
    <row r="547" spans="1:39" x14ac:dyDescent="0.3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</row>
    <row r="548" spans="1:39" x14ac:dyDescent="0.3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</row>
    <row r="549" spans="1:39" x14ac:dyDescent="0.3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</row>
    <row r="550" spans="1:39" x14ac:dyDescent="0.3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</row>
    <row r="551" spans="1:39" x14ac:dyDescent="0.3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</row>
    <row r="552" spans="1:39" x14ac:dyDescent="0.3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</row>
    <row r="553" spans="1:39" x14ac:dyDescent="0.3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</row>
    <row r="554" spans="1:39" x14ac:dyDescent="0.3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</row>
    <row r="555" spans="1:39" x14ac:dyDescent="0.3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</row>
    <row r="556" spans="1:39" x14ac:dyDescent="0.3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</row>
    <row r="557" spans="1:39" x14ac:dyDescent="0.3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</row>
    <row r="558" spans="1:39" x14ac:dyDescent="0.3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</row>
    <row r="559" spans="1:39" x14ac:dyDescent="0.3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</row>
    <row r="560" spans="1:39" x14ac:dyDescent="0.3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</row>
    <row r="561" spans="1:39" x14ac:dyDescent="0.3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</row>
    <row r="562" spans="1:39" x14ac:dyDescent="0.3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</row>
    <row r="563" spans="1:39" x14ac:dyDescent="0.3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</row>
    <row r="564" spans="1:39" x14ac:dyDescent="0.3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</row>
    <row r="565" spans="1:39" x14ac:dyDescent="0.3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</row>
    <row r="566" spans="1:39" x14ac:dyDescent="0.3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</row>
    <row r="567" spans="1:39" x14ac:dyDescent="0.3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</row>
    <row r="568" spans="1:39" x14ac:dyDescent="0.3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</row>
    <row r="569" spans="1:39" x14ac:dyDescent="0.3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</row>
    <row r="570" spans="1:39" x14ac:dyDescent="0.3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</row>
    <row r="571" spans="1:39" x14ac:dyDescent="0.3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</row>
    <row r="572" spans="1:39" x14ac:dyDescent="0.3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</row>
    <row r="573" spans="1:39" x14ac:dyDescent="0.3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</row>
    <row r="574" spans="1:39" x14ac:dyDescent="0.3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</row>
    <row r="575" spans="1:39" x14ac:dyDescent="0.3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</row>
    <row r="576" spans="1:39" x14ac:dyDescent="0.3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</row>
    <row r="577" spans="1:39" x14ac:dyDescent="0.3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</row>
    <row r="578" spans="1:39" x14ac:dyDescent="0.3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</row>
    <row r="579" spans="1:39" x14ac:dyDescent="0.3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</row>
    <row r="580" spans="1:39" x14ac:dyDescent="0.3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</row>
    <row r="581" spans="1:39" x14ac:dyDescent="0.3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</row>
    <row r="582" spans="1:39" x14ac:dyDescent="0.3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</row>
    <row r="583" spans="1:39" x14ac:dyDescent="0.3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</row>
    <row r="584" spans="1:39" x14ac:dyDescent="0.3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</row>
    <row r="585" spans="1:39" x14ac:dyDescent="0.3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</row>
    <row r="586" spans="1:39" x14ac:dyDescent="0.3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</row>
    <row r="587" spans="1:39" x14ac:dyDescent="0.3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</row>
    <row r="588" spans="1:39" x14ac:dyDescent="0.3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</row>
    <row r="589" spans="1:39" x14ac:dyDescent="0.3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</row>
    <row r="590" spans="1:39" x14ac:dyDescent="0.3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</row>
    <row r="591" spans="1:39" x14ac:dyDescent="0.3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</row>
    <row r="592" spans="1:39" x14ac:dyDescent="0.3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</row>
    <row r="593" spans="1:39" x14ac:dyDescent="0.3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</row>
    <row r="594" spans="1:39" x14ac:dyDescent="0.3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</row>
    <row r="595" spans="1:39" x14ac:dyDescent="0.3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</row>
    <row r="596" spans="1:39" x14ac:dyDescent="0.3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</row>
    <row r="597" spans="1:39" x14ac:dyDescent="0.3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</row>
    <row r="598" spans="1:39" x14ac:dyDescent="0.3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</row>
    <row r="599" spans="1:39" x14ac:dyDescent="0.3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</row>
    <row r="600" spans="1:39" x14ac:dyDescent="0.3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</row>
    <row r="601" spans="1:39" x14ac:dyDescent="0.3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</row>
    <row r="602" spans="1:39" x14ac:dyDescent="0.3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</row>
    <row r="603" spans="1:39" x14ac:dyDescent="0.3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</row>
    <row r="604" spans="1:39" x14ac:dyDescent="0.3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</row>
    <row r="605" spans="1:39" x14ac:dyDescent="0.3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</row>
    <row r="606" spans="1:39" x14ac:dyDescent="0.3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</row>
    <row r="607" spans="1:39" x14ac:dyDescent="0.3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</row>
    <row r="608" spans="1:39" x14ac:dyDescent="0.3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</row>
    <row r="609" spans="1:39" x14ac:dyDescent="0.3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</row>
    <row r="610" spans="1:39" x14ac:dyDescent="0.3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</row>
    <row r="611" spans="1:39" x14ac:dyDescent="0.3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</row>
    <row r="612" spans="1:39" x14ac:dyDescent="0.3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</row>
    <row r="613" spans="1:39" x14ac:dyDescent="0.3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</row>
    <row r="614" spans="1:39" x14ac:dyDescent="0.3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</row>
    <row r="615" spans="1:39" x14ac:dyDescent="0.3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</row>
    <row r="616" spans="1:39" x14ac:dyDescent="0.3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</row>
    <row r="617" spans="1:39" x14ac:dyDescent="0.3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</row>
    <row r="618" spans="1:39" x14ac:dyDescent="0.3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</row>
    <row r="619" spans="1:39" x14ac:dyDescent="0.3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</row>
    <row r="620" spans="1:39" x14ac:dyDescent="0.3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</row>
    <row r="621" spans="1:39" x14ac:dyDescent="0.3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</row>
    <row r="622" spans="1:39" x14ac:dyDescent="0.3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</row>
    <row r="623" spans="1:39" x14ac:dyDescent="0.3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</row>
    <row r="624" spans="1:39" x14ac:dyDescent="0.3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</row>
    <row r="625" spans="1:39" x14ac:dyDescent="0.3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</row>
    <row r="626" spans="1:39" x14ac:dyDescent="0.3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</row>
    <row r="627" spans="1:39" x14ac:dyDescent="0.3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</row>
    <row r="628" spans="1:39" x14ac:dyDescent="0.3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</row>
    <row r="629" spans="1:39" x14ac:dyDescent="0.3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</row>
    <row r="630" spans="1:39" x14ac:dyDescent="0.3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</row>
    <row r="631" spans="1:39" x14ac:dyDescent="0.3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</row>
    <row r="632" spans="1:39" x14ac:dyDescent="0.3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</row>
    <row r="633" spans="1:39" x14ac:dyDescent="0.3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</row>
    <row r="634" spans="1:39" x14ac:dyDescent="0.3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</row>
    <row r="635" spans="1:39" x14ac:dyDescent="0.3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</row>
    <row r="636" spans="1:39" x14ac:dyDescent="0.3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</row>
    <row r="637" spans="1:39" x14ac:dyDescent="0.3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</row>
    <row r="638" spans="1:39" x14ac:dyDescent="0.3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</row>
    <row r="639" spans="1:39" x14ac:dyDescent="0.3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</row>
    <row r="640" spans="1:39" x14ac:dyDescent="0.3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</row>
    <row r="641" spans="1:39" x14ac:dyDescent="0.3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</row>
    <row r="642" spans="1:39" x14ac:dyDescent="0.3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</row>
    <row r="643" spans="1:39" x14ac:dyDescent="0.3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</row>
    <row r="644" spans="1:39" x14ac:dyDescent="0.3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</row>
    <row r="645" spans="1:39" x14ac:dyDescent="0.3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</row>
    <row r="646" spans="1:39" x14ac:dyDescent="0.3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</row>
    <row r="647" spans="1:39" x14ac:dyDescent="0.3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</row>
    <row r="648" spans="1:39" x14ac:dyDescent="0.3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</row>
    <row r="649" spans="1:39" x14ac:dyDescent="0.3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</row>
    <row r="650" spans="1:39" x14ac:dyDescent="0.3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</row>
    <row r="651" spans="1:39" x14ac:dyDescent="0.3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</row>
    <row r="652" spans="1:39" x14ac:dyDescent="0.3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</row>
    <row r="653" spans="1:39" x14ac:dyDescent="0.3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</row>
    <row r="654" spans="1:39" x14ac:dyDescent="0.3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</row>
    <row r="655" spans="1:39" x14ac:dyDescent="0.3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</row>
    <row r="656" spans="1:39" x14ac:dyDescent="0.3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</row>
    <row r="657" spans="1:39" x14ac:dyDescent="0.3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</row>
    <row r="658" spans="1:39" x14ac:dyDescent="0.3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</row>
    <row r="659" spans="1:39" x14ac:dyDescent="0.3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</row>
    <row r="660" spans="1:39" x14ac:dyDescent="0.3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</row>
    <row r="661" spans="1:39" x14ac:dyDescent="0.3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</row>
    <row r="662" spans="1:39" x14ac:dyDescent="0.3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</row>
    <row r="663" spans="1:39" x14ac:dyDescent="0.3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</row>
    <row r="664" spans="1:39" x14ac:dyDescent="0.3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</row>
    <row r="665" spans="1:39" x14ac:dyDescent="0.3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</row>
    <row r="666" spans="1:39" x14ac:dyDescent="0.3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</row>
    <row r="667" spans="1:39" x14ac:dyDescent="0.3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</row>
    <row r="668" spans="1:39" x14ac:dyDescent="0.3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</row>
    <row r="669" spans="1:39" x14ac:dyDescent="0.3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</row>
    <row r="670" spans="1:39" x14ac:dyDescent="0.3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</row>
    <row r="671" spans="1:39" x14ac:dyDescent="0.3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</row>
    <row r="672" spans="1:39" x14ac:dyDescent="0.3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</row>
    <row r="673" spans="1:39" x14ac:dyDescent="0.3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</row>
    <row r="674" spans="1:39" x14ac:dyDescent="0.3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</row>
    <row r="675" spans="1:39" x14ac:dyDescent="0.3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</row>
    <row r="676" spans="1:39" x14ac:dyDescent="0.3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</row>
    <row r="677" spans="1:39" x14ac:dyDescent="0.3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</row>
    <row r="678" spans="1:39" x14ac:dyDescent="0.3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</row>
    <row r="679" spans="1:39" x14ac:dyDescent="0.3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</row>
    <row r="680" spans="1:39" x14ac:dyDescent="0.3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</row>
    <row r="681" spans="1:39" x14ac:dyDescent="0.3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</row>
    <row r="682" spans="1:39" x14ac:dyDescent="0.3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</row>
    <row r="683" spans="1:39" x14ac:dyDescent="0.3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</row>
    <row r="684" spans="1:39" x14ac:dyDescent="0.3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</row>
    <row r="685" spans="1:39" x14ac:dyDescent="0.3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</row>
    <row r="686" spans="1:39" x14ac:dyDescent="0.3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</row>
    <row r="687" spans="1:39" x14ac:dyDescent="0.3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</row>
    <row r="688" spans="1:39" x14ac:dyDescent="0.3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</row>
    <row r="689" spans="1:39" x14ac:dyDescent="0.3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</row>
    <row r="690" spans="1:39" x14ac:dyDescent="0.3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</row>
    <row r="691" spans="1:39" x14ac:dyDescent="0.3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</row>
    <row r="692" spans="1:39" x14ac:dyDescent="0.3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</row>
    <row r="693" spans="1:39" x14ac:dyDescent="0.3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</row>
    <row r="694" spans="1:39" x14ac:dyDescent="0.3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</row>
    <row r="695" spans="1:39" x14ac:dyDescent="0.3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</row>
    <row r="696" spans="1:39" x14ac:dyDescent="0.3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</row>
    <row r="697" spans="1:39" x14ac:dyDescent="0.3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</row>
    <row r="698" spans="1:39" x14ac:dyDescent="0.3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</row>
    <row r="699" spans="1:39" x14ac:dyDescent="0.3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</row>
    <row r="700" spans="1:39" x14ac:dyDescent="0.3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</row>
    <row r="701" spans="1:39" x14ac:dyDescent="0.3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</row>
    <row r="702" spans="1:39" x14ac:dyDescent="0.3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</row>
    <row r="703" spans="1:39" x14ac:dyDescent="0.3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</row>
    <row r="704" spans="1:39" x14ac:dyDescent="0.3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</row>
    <row r="705" spans="1:39" x14ac:dyDescent="0.3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</row>
    <row r="706" spans="1:39" x14ac:dyDescent="0.3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</row>
    <row r="707" spans="1:39" x14ac:dyDescent="0.3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</row>
    <row r="708" spans="1:39" x14ac:dyDescent="0.3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</row>
    <row r="709" spans="1:39" x14ac:dyDescent="0.3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</row>
    <row r="710" spans="1:39" x14ac:dyDescent="0.3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</row>
    <row r="711" spans="1:39" x14ac:dyDescent="0.3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</row>
    <row r="712" spans="1:39" x14ac:dyDescent="0.3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</row>
    <row r="713" spans="1:39" x14ac:dyDescent="0.3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</row>
    <row r="714" spans="1:39" x14ac:dyDescent="0.3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</row>
    <row r="715" spans="1:39" x14ac:dyDescent="0.3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</row>
    <row r="716" spans="1:39" x14ac:dyDescent="0.3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</row>
    <row r="717" spans="1:39" x14ac:dyDescent="0.3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</row>
    <row r="718" spans="1:39" x14ac:dyDescent="0.3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</row>
    <row r="719" spans="1:39" x14ac:dyDescent="0.3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</row>
    <row r="720" spans="1:39" x14ac:dyDescent="0.3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</row>
    <row r="721" spans="1:39" x14ac:dyDescent="0.3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</row>
    <row r="722" spans="1:39" x14ac:dyDescent="0.3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</row>
    <row r="723" spans="1:39" x14ac:dyDescent="0.3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</row>
    <row r="724" spans="1:39" x14ac:dyDescent="0.3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</row>
    <row r="725" spans="1:39" x14ac:dyDescent="0.3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</row>
    <row r="726" spans="1:39" x14ac:dyDescent="0.3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</row>
    <row r="727" spans="1:39" x14ac:dyDescent="0.3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</row>
    <row r="728" spans="1:39" x14ac:dyDescent="0.3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</row>
    <row r="729" spans="1:39" x14ac:dyDescent="0.3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</row>
    <row r="730" spans="1:39" x14ac:dyDescent="0.3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</row>
    <row r="731" spans="1:39" x14ac:dyDescent="0.3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</row>
    <row r="732" spans="1:39" x14ac:dyDescent="0.3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</row>
    <row r="733" spans="1:39" x14ac:dyDescent="0.3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</row>
    <row r="734" spans="1:39" x14ac:dyDescent="0.3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</row>
    <row r="735" spans="1:39" x14ac:dyDescent="0.3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</row>
    <row r="736" spans="1:39" x14ac:dyDescent="0.3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</row>
    <row r="737" spans="1:39" x14ac:dyDescent="0.3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</row>
    <row r="738" spans="1:39" x14ac:dyDescent="0.3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</row>
    <row r="739" spans="1:39" x14ac:dyDescent="0.3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</row>
    <row r="740" spans="1:39" x14ac:dyDescent="0.3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</row>
    <row r="741" spans="1:39" x14ac:dyDescent="0.3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</row>
    <row r="742" spans="1:39" x14ac:dyDescent="0.3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</row>
    <row r="743" spans="1:39" x14ac:dyDescent="0.3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</row>
    <row r="744" spans="1:39" x14ac:dyDescent="0.3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</row>
    <row r="745" spans="1:39" x14ac:dyDescent="0.3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</row>
    <row r="746" spans="1:39" x14ac:dyDescent="0.3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</row>
    <row r="747" spans="1:39" x14ac:dyDescent="0.3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</row>
    <row r="748" spans="1:39" x14ac:dyDescent="0.3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</row>
    <row r="749" spans="1:39" x14ac:dyDescent="0.3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</row>
    <row r="750" spans="1:39" x14ac:dyDescent="0.3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</row>
    <row r="751" spans="1:39" x14ac:dyDescent="0.3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</row>
    <row r="752" spans="1:39" x14ac:dyDescent="0.3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</row>
    <row r="753" spans="1:39" x14ac:dyDescent="0.3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</row>
    <row r="754" spans="1:39" x14ac:dyDescent="0.3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</row>
    <row r="755" spans="1:39" x14ac:dyDescent="0.3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</row>
    <row r="756" spans="1:39" x14ac:dyDescent="0.3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</row>
    <row r="757" spans="1:39" x14ac:dyDescent="0.3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</row>
    <row r="758" spans="1:39" x14ac:dyDescent="0.3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</row>
    <row r="759" spans="1:39" x14ac:dyDescent="0.3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</row>
    <row r="760" spans="1:39" x14ac:dyDescent="0.3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</row>
    <row r="761" spans="1:39" x14ac:dyDescent="0.3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</row>
    <row r="762" spans="1:39" x14ac:dyDescent="0.3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</row>
    <row r="763" spans="1:39" x14ac:dyDescent="0.3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</row>
    <row r="764" spans="1:39" x14ac:dyDescent="0.3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</row>
    <row r="765" spans="1:39" x14ac:dyDescent="0.3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</row>
    <row r="766" spans="1:39" x14ac:dyDescent="0.3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</row>
    <row r="767" spans="1:39" x14ac:dyDescent="0.3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</row>
    <row r="768" spans="1:39" x14ac:dyDescent="0.3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</row>
    <row r="769" spans="1:39" x14ac:dyDescent="0.3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</row>
    <row r="770" spans="1:39" x14ac:dyDescent="0.3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</row>
    <row r="771" spans="1:39" x14ac:dyDescent="0.3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</row>
    <row r="772" spans="1:39" x14ac:dyDescent="0.3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</row>
    <row r="773" spans="1:39" x14ac:dyDescent="0.3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</row>
    <row r="774" spans="1:39" x14ac:dyDescent="0.3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</row>
    <row r="775" spans="1:39" x14ac:dyDescent="0.3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</row>
    <row r="776" spans="1:39" x14ac:dyDescent="0.3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</row>
    <row r="777" spans="1:39" x14ac:dyDescent="0.3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</row>
    <row r="778" spans="1:39" x14ac:dyDescent="0.3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</row>
    <row r="779" spans="1:39" x14ac:dyDescent="0.3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</row>
    <row r="780" spans="1:39" x14ac:dyDescent="0.3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</row>
    <row r="781" spans="1:39" x14ac:dyDescent="0.3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</row>
    <row r="782" spans="1:39" x14ac:dyDescent="0.3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</row>
    <row r="783" spans="1:39" x14ac:dyDescent="0.3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</row>
    <row r="784" spans="1:39" x14ac:dyDescent="0.3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</row>
    <row r="785" spans="1:39" x14ac:dyDescent="0.3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</row>
    <row r="786" spans="1:39" x14ac:dyDescent="0.3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</row>
    <row r="787" spans="1:39" x14ac:dyDescent="0.3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</row>
    <row r="788" spans="1:39" x14ac:dyDescent="0.3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</row>
    <row r="789" spans="1:39" x14ac:dyDescent="0.3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</row>
    <row r="790" spans="1:39" x14ac:dyDescent="0.3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</row>
    <row r="791" spans="1:39" x14ac:dyDescent="0.3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</row>
    <row r="792" spans="1:39" x14ac:dyDescent="0.3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</row>
    <row r="793" spans="1:39" x14ac:dyDescent="0.3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</row>
    <row r="794" spans="1:39" x14ac:dyDescent="0.3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</row>
    <row r="795" spans="1:39" x14ac:dyDescent="0.3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</row>
    <row r="796" spans="1:39" x14ac:dyDescent="0.3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</row>
    <row r="797" spans="1:39" x14ac:dyDescent="0.3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</row>
    <row r="798" spans="1:39" x14ac:dyDescent="0.3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</row>
    <row r="799" spans="1:39" x14ac:dyDescent="0.3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</row>
    <row r="800" spans="1:39" x14ac:dyDescent="0.3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</row>
    <row r="801" spans="1:39" x14ac:dyDescent="0.3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</row>
    <row r="802" spans="1:39" x14ac:dyDescent="0.3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</row>
    <row r="803" spans="1:39" x14ac:dyDescent="0.3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</row>
    <row r="804" spans="1:39" x14ac:dyDescent="0.3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</row>
    <row r="805" spans="1:39" x14ac:dyDescent="0.3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</row>
    <row r="806" spans="1:39" x14ac:dyDescent="0.3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</row>
    <row r="807" spans="1:39" x14ac:dyDescent="0.3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</row>
    <row r="808" spans="1:39" x14ac:dyDescent="0.3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</row>
    <row r="809" spans="1:39" x14ac:dyDescent="0.3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</row>
    <row r="810" spans="1:39" x14ac:dyDescent="0.3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</row>
    <row r="811" spans="1:39" x14ac:dyDescent="0.3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</row>
    <row r="812" spans="1:39" x14ac:dyDescent="0.3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</row>
    <row r="813" spans="1:39" x14ac:dyDescent="0.3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</row>
    <row r="814" spans="1:39" x14ac:dyDescent="0.3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</row>
    <row r="815" spans="1:39" x14ac:dyDescent="0.3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</row>
    <row r="816" spans="1:39" x14ac:dyDescent="0.3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</row>
    <row r="817" spans="1:39" x14ac:dyDescent="0.3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</row>
    <row r="818" spans="1:39" x14ac:dyDescent="0.3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</row>
    <row r="819" spans="1:39" x14ac:dyDescent="0.3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</row>
    <row r="820" spans="1:39" x14ac:dyDescent="0.3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</row>
    <row r="821" spans="1:39" x14ac:dyDescent="0.3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</row>
    <row r="822" spans="1:39" x14ac:dyDescent="0.3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</row>
    <row r="823" spans="1:39" x14ac:dyDescent="0.3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</row>
    <row r="824" spans="1:39" x14ac:dyDescent="0.3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</row>
    <row r="825" spans="1:39" x14ac:dyDescent="0.3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</row>
    <row r="826" spans="1:39" x14ac:dyDescent="0.3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</row>
    <row r="827" spans="1:39" x14ac:dyDescent="0.3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</row>
    <row r="828" spans="1:39" x14ac:dyDescent="0.3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</row>
    <row r="829" spans="1:39" x14ac:dyDescent="0.3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</row>
    <row r="830" spans="1:39" x14ac:dyDescent="0.3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</row>
    <row r="831" spans="1:39" x14ac:dyDescent="0.3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</row>
    <row r="832" spans="1:39" x14ac:dyDescent="0.3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</row>
    <row r="833" spans="1:39" x14ac:dyDescent="0.3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</row>
    <row r="834" spans="1:39" x14ac:dyDescent="0.3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</row>
    <row r="835" spans="1:39" x14ac:dyDescent="0.3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</row>
    <row r="836" spans="1:39" x14ac:dyDescent="0.3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</row>
    <row r="837" spans="1:39" x14ac:dyDescent="0.3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</row>
    <row r="838" spans="1:39" x14ac:dyDescent="0.3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</row>
    <row r="839" spans="1:39" x14ac:dyDescent="0.3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</row>
    <row r="840" spans="1:39" x14ac:dyDescent="0.3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</row>
    <row r="841" spans="1:39" x14ac:dyDescent="0.3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</row>
    <row r="842" spans="1:39" x14ac:dyDescent="0.3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</row>
    <row r="843" spans="1:39" x14ac:dyDescent="0.3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</row>
    <row r="844" spans="1:39" x14ac:dyDescent="0.3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</row>
    <row r="845" spans="1:39" x14ac:dyDescent="0.3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</row>
    <row r="846" spans="1:39" x14ac:dyDescent="0.3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</row>
    <row r="847" spans="1:39" x14ac:dyDescent="0.3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</row>
    <row r="848" spans="1:39" x14ac:dyDescent="0.3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</row>
    <row r="849" spans="1:39" x14ac:dyDescent="0.3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</row>
    <row r="850" spans="1:39" x14ac:dyDescent="0.3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</row>
    <row r="851" spans="1:39" x14ac:dyDescent="0.3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</row>
    <row r="852" spans="1:39" x14ac:dyDescent="0.3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</row>
    <row r="853" spans="1:39" x14ac:dyDescent="0.3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</row>
    <row r="854" spans="1:39" x14ac:dyDescent="0.3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</row>
    <row r="855" spans="1:39" x14ac:dyDescent="0.3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</row>
    <row r="856" spans="1:39" x14ac:dyDescent="0.3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</row>
    <row r="857" spans="1:39" x14ac:dyDescent="0.3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</row>
    <row r="858" spans="1:39" x14ac:dyDescent="0.3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</row>
    <row r="859" spans="1:39" x14ac:dyDescent="0.3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</row>
    <row r="860" spans="1:39" x14ac:dyDescent="0.3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</row>
    <row r="861" spans="1:39" x14ac:dyDescent="0.3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</row>
    <row r="862" spans="1:39" x14ac:dyDescent="0.3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</row>
    <row r="863" spans="1:39" x14ac:dyDescent="0.3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</row>
    <row r="864" spans="1:39" x14ac:dyDescent="0.3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</row>
    <row r="865" spans="1:39" x14ac:dyDescent="0.3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</row>
    <row r="866" spans="1:39" x14ac:dyDescent="0.3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</row>
    <row r="867" spans="1:39" x14ac:dyDescent="0.3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</row>
    <row r="868" spans="1:39" x14ac:dyDescent="0.3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</row>
    <row r="869" spans="1:39" x14ac:dyDescent="0.3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</row>
    <row r="870" spans="1:39" x14ac:dyDescent="0.3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</row>
    <row r="871" spans="1:39" x14ac:dyDescent="0.3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</row>
    <row r="872" spans="1:39" x14ac:dyDescent="0.3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</row>
    <row r="873" spans="1:39" x14ac:dyDescent="0.3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</row>
    <row r="874" spans="1:39" x14ac:dyDescent="0.3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</row>
    <row r="875" spans="1:39" x14ac:dyDescent="0.3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</row>
    <row r="876" spans="1:39" x14ac:dyDescent="0.3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</row>
    <row r="877" spans="1:39" x14ac:dyDescent="0.3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</row>
    <row r="878" spans="1:39" x14ac:dyDescent="0.3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</row>
    <row r="879" spans="1:39" x14ac:dyDescent="0.3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</row>
    <row r="880" spans="1:39" x14ac:dyDescent="0.3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</row>
    <row r="881" spans="1:39" x14ac:dyDescent="0.3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</row>
    <row r="882" spans="1:39" x14ac:dyDescent="0.3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</row>
    <row r="883" spans="1:39" x14ac:dyDescent="0.3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</row>
    <row r="884" spans="1:39" x14ac:dyDescent="0.3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</row>
    <row r="885" spans="1:39" x14ac:dyDescent="0.3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</row>
    <row r="886" spans="1:39" x14ac:dyDescent="0.3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</row>
    <row r="887" spans="1:39" x14ac:dyDescent="0.3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</row>
    <row r="888" spans="1:39" x14ac:dyDescent="0.3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</row>
    <row r="889" spans="1:39" x14ac:dyDescent="0.3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</row>
    <row r="890" spans="1:39" x14ac:dyDescent="0.3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</row>
    <row r="891" spans="1:39" x14ac:dyDescent="0.3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</row>
    <row r="892" spans="1:39" x14ac:dyDescent="0.3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</row>
    <row r="893" spans="1:39" x14ac:dyDescent="0.3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</row>
    <row r="894" spans="1:39" x14ac:dyDescent="0.3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</row>
    <row r="895" spans="1:39" x14ac:dyDescent="0.3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</row>
    <row r="896" spans="1:39" x14ac:dyDescent="0.3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</row>
    <row r="897" spans="1:39" x14ac:dyDescent="0.3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</row>
    <row r="898" spans="1:39" x14ac:dyDescent="0.3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</row>
    <row r="899" spans="1:39" x14ac:dyDescent="0.3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</row>
    <row r="900" spans="1:39" x14ac:dyDescent="0.3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</row>
    <row r="901" spans="1:39" x14ac:dyDescent="0.3">
      <c r="A901" s="8"/>
      <c r="B901" s="8"/>
      <c r="C901" s="8"/>
      <c r="D901" s="8"/>
      <c r="E901" s="8"/>
      <c r="F901" s="8"/>
      <c r="G901" s="8"/>
      <c r="H901" s="8"/>
      <c r="I901" s="8"/>
      <c r="J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</row>
    <row r="902" spans="1:39" x14ac:dyDescent="0.3">
      <c r="A902" s="8"/>
      <c r="B902" s="8"/>
      <c r="C902" s="8"/>
      <c r="D902" s="8"/>
      <c r="E902" s="8"/>
      <c r="F902" s="8"/>
      <c r="G902" s="8"/>
      <c r="H902" s="8"/>
      <c r="I902" s="8"/>
      <c r="J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</row>
    <row r="903" spans="1:39" x14ac:dyDescent="0.3">
      <c r="A903" s="8"/>
      <c r="B903" s="8"/>
      <c r="C903" s="8"/>
      <c r="D903" s="8"/>
      <c r="E903" s="8"/>
      <c r="F903" s="8"/>
      <c r="G903" s="8"/>
      <c r="H903" s="8"/>
      <c r="I903" s="8"/>
      <c r="J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</row>
    <row r="904" spans="1:39" x14ac:dyDescent="0.3">
      <c r="A904" s="8"/>
      <c r="B904" s="8"/>
      <c r="C904" s="8"/>
      <c r="D904" s="8"/>
      <c r="E904" s="8"/>
      <c r="F904" s="8"/>
      <c r="G904" s="8"/>
      <c r="H904" s="8"/>
      <c r="I904" s="8"/>
      <c r="J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</row>
    <row r="905" spans="1:39" x14ac:dyDescent="0.3">
      <c r="A905" s="8"/>
      <c r="B905" s="8"/>
      <c r="C905" s="8"/>
      <c r="D905" s="8"/>
      <c r="E905" s="8"/>
      <c r="F905" s="8"/>
      <c r="G905" s="8"/>
      <c r="H905" s="8"/>
      <c r="I905" s="8"/>
      <c r="J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</row>
    <row r="906" spans="1:39" x14ac:dyDescent="0.3">
      <c r="A906" s="8"/>
      <c r="B906" s="8"/>
      <c r="C906" s="8"/>
      <c r="D906" s="8"/>
      <c r="E906" s="8"/>
      <c r="F906" s="8"/>
      <c r="G906" s="8"/>
      <c r="H906" s="8"/>
      <c r="I906" s="8"/>
      <c r="J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</row>
    <row r="907" spans="1:39" x14ac:dyDescent="0.3">
      <c r="A907" s="8"/>
      <c r="B907" s="8"/>
      <c r="C907" s="8"/>
      <c r="D907" s="8"/>
      <c r="E907" s="8"/>
      <c r="F907" s="8"/>
      <c r="G907" s="8"/>
      <c r="H907" s="8"/>
      <c r="I907" s="8"/>
      <c r="J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</row>
    <row r="908" spans="1:39" x14ac:dyDescent="0.3">
      <c r="A908" s="8"/>
      <c r="B908" s="8"/>
      <c r="C908" s="8"/>
      <c r="D908" s="8"/>
      <c r="E908" s="8"/>
      <c r="F908" s="8"/>
      <c r="G908" s="8"/>
      <c r="H908" s="8"/>
      <c r="I908" s="8"/>
      <c r="J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</row>
    <row r="909" spans="1:39" x14ac:dyDescent="0.3">
      <c r="A909" s="8"/>
      <c r="B909" s="8"/>
      <c r="C909" s="8"/>
      <c r="D909" s="8"/>
      <c r="E909" s="8"/>
      <c r="F909" s="8"/>
      <c r="G909" s="8"/>
      <c r="H909" s="8"/>
      <c r="I909" s="8"/>
      <c r="J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</row>
    <row r="910" spans="1:39" x14ac:dyDescent="0.3">
      <c r="A910" s="8"/>
      <c r="B910" s="8"/>
      <c r="C910" s="8"/>
      <c r="D910" s="8"/>
      <c r="E910" s="8"/>
      <c r="F910" s="8"/>
      <c r="G910" s="8"/>
      <c r="H910" s="8"/>
      <c r="I910" s="8"/>
      <c r="J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</row>
    <row r="911" spans="1:39" x14ac:dyDescent="0.3">
      <c r="A911" s="8"/>
      <c r="B911" s="8"/>
      <c r="C911" s="8"/>
      <c r="D911" s="8"/>
      <c r="E911" s="8"/>
      <c r="F911" s="8"/>
      <c r="G911" s="8"/>
      <c r="H911" s="8"/>
      <c r="I911" s="8"/>
      <c r="J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</row>
    <row r="912" spans="1:39" x14ac:dyDescent="0.3">
      <c r="A912" s="8"/>
      <c r="B912" s="8"/>
      <c r="C912" s="8"/>
      <c r="D912" s="8"/>
      <c r="E912" s="8"/>
      <c r="F912" s="8"/>
      <c r="G912" s="8"/>
      <c r="H912" s="8"/>
      <c r="I912" s="8"/>
      <c r="J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</row>
    <row r="913" spans="1:39" x14ac:dyDescent="0.3">
      <c r="A913" s="8"/>
      <c r="B913" s="8"/>
      <c r="C913" s="8"/>
      <c r="D913" s="8"/>
      <c r="E913" s="8"/>
      <c r="F913" s="8"/>
      <c r="G913" s="8"/>
      <c r="H913" s="8"/>
      <c r="I913" s="8"/>
      <c r="J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</row>
    <row r="914" spans="1:39" x14ac:dyDescent="0.3">
      <c r="A914" s="8"/>
      <c r="B914" s="8"/>
      <c r="C914" s="8"/>
      <c r="D914" s="8"/>
      <c r="E914" s="8"/>
      <c r="F914" s="8"/>
      <c r="G914" s="8"/>
      <c r="H914" s="8"/>
      <c r="I914" s="8"/>
      <c r="J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</row>
    <row r="915" spans="1:39" x14ac:dyDescent="0.3">
      <c r="A915" s="8"/>
      <c r="B915" s="8"/>
      <c r="C915" s="8"/>
      <c r="D915" s="8"/>
      <c r="E915" s="8"/>
      <c r="F915" s="8"/>
      <c r="G915" s="8"/>
      <c r="H915" s="8"/>
      <c r="I915" s="8"/>
      <c r="J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</row>
    <row r="916" spans="1:39" x14ac:dyDescent="0.3">
      <c r="A916" s="8"/>
      <c r="B916" s="8"/>
      <c r="C916" s="8"/>
      <c r="D916" s="8"/>
      <c r="E916" s="8"/>
      <c r="F916" s="8"/>
      <c r="G916" s="8"/>
      <c r="H916" s="8"/>
      <c r="I916" s="8"/>
      <c r="J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</row>
    <row r="917" spans="1:39" x14ac:dyDescent="0.3">
      <c r="A917" s="8"/>
      <c r="B917" s="8"/>
      <c r="C917" s="8"/>
      <c r="D917" s="8"/>
      <c r="E917" s="8"/>
      <c r="F917" s="8"/>
      <c r="G917" s="8"/>
      <c r="H917" s="8"/>
      <c r="I917" s="8"/>
      <c r="J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</row>
    <row r="918" spans="1:39" x14ac:dyDescent="0.3">
      <c r="A918" s="8"/>
      <c r="B918" s="8"/>
      <c r="C918" s="8"/>
      <c r="D918" s="8"/>
      <c r="E918" s="8"/>
      <c r="F918" s="8"/>
      <c r="G918" s="8"/>
      <c r="H918" s="8"/>
      <c r="I918" s="8"/>
      <c r="J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</row>
    <row r="919" spans="1:39" x14ac:dyDescent="0.3">
      <c r="A919" s="8"/>
      <c r="B919" s="8"/>
      <c r="C919" s="8"/>
      <c r="D919" s="8"/>
      <c r="E919" s="8"/>
      <c r="F919" s="8"/>
      <c r="G919" s="8"/>
      <c r="H919" s="8"/>
      <c r="I919" s="8"/>
      <c r="J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</row>
    <row r="920" spans="1:39" x14ac:dyDescent="0.3">
      <c r="A920" s="8"/>
      <c r="B920" s="8"/>
      <c r="C920" s="8"/>
      <c r="D920" s="8"/>
      <c r="E920" s="8"/>
      <c r="F920" s="8"/>
      <c r="G920" s="8"/>
      <c r="H920" s="8"/>
      <c r="I920" s="8"/>
      <c r="J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</row>
    <row r="921" spans="1:39" x14ac:dyDescent="0.3">
      <c r="A921" s="8"/>
      <c r="B921" s="8"/>
      <c r="C921" s="8"/>
      <c r="D921" s="8"/>
      <c r="E921" s="8"/>
      <c r="F921" s="8"/>
      <c r="G921" s="8"/>
      <c r="H921" s="8"/>
      <c r="I921" s="8"/>
      <c r="J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</row>
    <row r="922" spans="1:39" x14ac:dyDescent="0.3">
      <c r="A922" s="8"/>
      <c r="B922" s="8"/>
      <c r="C922" s="8"/>
      <c r="D922" s="8"/>
      <c r="E922" s="8"/>
      <c r="F922" s="8"/>
      <c r="G922" s="8"/>
      <c r="H922" s="8"/>
      <c r="I922" s="8"/>
      <c r="J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</row>
    <row r="923" spans="1:39" x14ac:dyDescent="0.3">
      <c r="A923" s="8"/>
      <c r="B923" s="8"/>
      <c r="C923" s="8"/>
      <c r="D923" s="8"/>
      <c r="E923" s="8"/>
      <c r="F923" s="8"/>
      <c r="G923" s="8"/>
      <c r="H923" s="8"/>
      <c r="I923" s="8"/>
      <c r="J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</row>
    <row r="924" spans="1:39" x14ac:dyDescent="0.3">
      <c r="A924" s="8"/>
      <c r="B924" s="8"/>
      <c r="C924" s="8"/>
      <c r="D924" s="8"/>
      <c r="E924" s="8"/>
      <c r="F924" s="8"/>
      <c r="G924" s="8"/>
      <c r="H924" s="8"/>
      <c r="I924" s="8"/>
      <c r="J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</row>
    <row r="925" spans="1:39" x14ac:dyDescent="0.3">
      <c r="A925" s="8"/>
      <c r="B925" s="8"/>
      <c r="C925" s="8"/>
      <c r="D925" s="8"/>
      <c r="E925" s="8"/>
      <c r="F925" s="8"/>
      <c r="G925" s="8"/>
      <c r="H925" s="8"/>
      <c r="I925" s="8"/>
      <c r="J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</row>
    <row r="926" spans="1:39" x14ac:dyDescent="0.3">
      <c r="A926" s="8"/>
      <c r="B926" s="8"/>
      <c r="C926" s="8"/>
      <c r="D926" s="8"/>
      <c r="E926" s="8"/>
      <c r="F926" s="8"/>
      <c r="G926" s="8"/>
      <c r="H926" s="8"/>
      <c r="I926" s="8"/>
      <c r="J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</row>
    <row r="927" spans="1:39" x14ac:dyDescent="0.3">
      <c r="A927" s="8"/>
      <c r="B927" s="8"/>
      <c r="C927" s="8"/>
      <c r="D927" s="8"/>
      <c r="E927" s="8"/>
      <c r="F927" s="8"/>
      <c r="G927" s="8"/>
      <c r="H927" s="8"/>
      <c r="I927" s="8"/>
      <c r="J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</row>
    <row r="928" spans="1:39" x14ac:dyDescent="0.3">
      <c r="A928" s="8"/>
      <c r="B928" s="8"/>
      <c r="C928" s="8"/>
      <c r="D928" s="8"/>
      <c r="E928" s="8"/>
      <c r="F928" s="8"/>
      <c r="G928" s="8"/>
      <c r="H928" s="8"/>
      <c r="I928" s="8"/>
      <c r="J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</row>
    <row r="929" spans="1:39" x14ac:dyDescent="0.3">
      <c r="A929" s="8"/>
      <c r="B929" s="8"/>
      <c r="C929" s="8"/>
      <c r="D929" s="8"/>
      <c r="E929" s="8"/>
      <c r="F929" s="8"/>
      <c r="G929" s="8"/>
      <c r="H929" s="8"/>
      <c r="I929" s="8"/>
      <c r="J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</row>
    <row r="930" spans="1:39" x14ac:dyDescent="0.3">
      <c r="A930" s="8"/>
      <c r="B930" s="8"/>
      <c r="C930" s="8"/>
      <c r="D930" s="8"/>
      <c r="E930" s="8"/>
      <c r="F930" s="8"/>
      <c r="G930" s="8"/>
      <c r="H930" s="8"/>
      <c r="I930" s="8"/>
      <c r="J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</row>
    <row r="931" spans="1:39" x14ac:dyDescent="0.3">
      <c r="A931" s="8"/>
      <c r="B931" s="8"/>
      <c r="C931" s="8"/>
      <c r="D931" s="8"/>
      <c r="E931" s="8"/>
      <c r="F931" s="8"/>
      <c r="G931" s="8"/>
      <c r="H931" s="8"/>
      <c r="I931" s="8"/>
      <c r="J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</row>
    <row r="932" spans="1:39" x14ac:dyDescent="0.3">
      <c r="A932" s="8"/>
      <c r="B932" s="8"/>
      <c r="C932" s="8"/>
      <c r="D932" s="8"/>
      <c r="E932" s="8"/>
      <c r="F932" s="8"/>
      <c r="G932" s="8"/>
      <c r="H932" s="8"/>
      <c r="I932" s="8"/>
      <c r="J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</row>
    <row r="933" spans="1:39" x14ac:dyDescent="0.3">
      <c r="A933" s="8"/>
      <c r="B933" s="8"/>
      <c r="C933" s="8"/>
      <c r="D933" s="8"/>
      <c r="E933" s="8"/>
      <c r="F933" s="8"/>
      <c r="G933" s="8"/>
      <c r="H933" s="8"/>
      <c r="I933" s="8"/>
      <c r="J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</row>
    <row r="934" spans="1:39" x14ac:dyDescent="0.3">
      <c r="A934" s="8"/>
      <c r="B934" s="8"/>
      <c r="C934" s="8"/>
      <c r="D934" s="8"/>
      <c r="E934" s="8"/>
      <c r="F934" s="8"/>
      <c r="G934" s="8"/>
      <c r="H934" s="8"/>
      <c r="I934" s="8"/>
      <c r="J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</row>
    <row r="935" spans="1:39" x14ac:dyDescent="0.3">
      <c r="A935" s="8"/>
      <c r="B935" s="8"/>
      <c r="C935" s="8"/>
      <c r="D935" s="8"/>
      <c r="E935" s="8"/>
      <c r="F935" s="8"/>
      <c r="G935" s="8"/>
      <c r="H935" s="8"/>
      <c r="I935" s="8"/>
      <c r="J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</row>
    <row r="936" spans="1:39" x14ac:dyDescent="0.3">
      <c r="A936" s="8"/>
      <c r="B936" s="8"/>
      <c r="C936" s="8"/>
      <c r="D936" s="8"/>
      <c r="E936" s="8"/>
      <c r="F936" s="8"/>
      <c r="G936" s="8"/>
      <c r="H936" s="8"/>
      <c r="I936" s="8"/>
      <c r="J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</row>
    <row r="937" spans="1:39" x14ac:dyDescent="0.3">
      <c r="A937" s="8"/>
      <c r="B937" s="8"/>
      <c r="C937" s="8"/>
      <c r="D937" s="8"/>
      <c r="E937" s="8"/>
      <c r="F937" s="8"/>
      <c r="G937" s="8"/>
      <c r="H937" s="8"/>
      <c r="I937" s="8"/>
      <c r="J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</row>
    <row r="938" spans="1:39" x14ac:dyDescent="0.3">
      <c r="A938" s="8"/>
      <c r="B938" s="8"/>
      <c r="C938" s="8"/>
      <c r="D938" s="8"/>
      <c r="E938" s="8"/>
      <c r="F938" s="8"/>
      <c r="G938" s="8"/>
      <c r="H938" s="8"/>
      <c r="I938" s="8"/>
      <c r="J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</row>
    <row r="939" spans="1:39" x14ac:dyDescent="0.3">
      <c r="A939" s="8"/>
      <c r="B939" s="8"/>
      <c r="C939" s="8"/>
      <c r="D939" s="8"/>
      <c r="E939" s="8"/>
      <c r="F939" s="8"/>
      <c r="G939" s="8"/>
      <c r="H939" s="8"/>
      <c r="I939" s="8"/>
      <c r="J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</row>
    <row r="940" spans="1:39" x14ac:dyDescent="0.3">
      <c r="A940" s="8"/>
      <c r="B940" s="8"/>
      <c r="C940" s="8"/>
      <c r="D940" s="8"/>
      <c r="E940" s="8"/>
      <c r="F940" s="8"/>
      <c r="G940" s="8"/>
      <c r="H940" s="8"/>
      <c r="I940" s="8"/>
      <c r="J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</row>
    <row r="941" spans="1:39" x14ac:dyDescent="0.3">
      <c r="A941" s="8"/>
      <c r="B941" s="8"/>
      <c r="C941" s="8"/>
      <c r="D941" s="8"/>
      <c r="E941" s="8"/>
      <c r="F941" s="8"/>
      <c r="G941" s="8"/>
      <c r="H941" s="8"/>
      <c r="I941" s="8"/>
      <c r="J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</row>
    <row r="942" spans="1:39" x14ac:dyDescent="0.3">
      <c r="A942" s="8"/>
      <c r="B942" s="8"/>
      <c r="C942" s="8"/>
      <c r="D942" s="8"/>
      <c r="E942" s="8"/>
      <c r="F942" s="8"/>
      <c r="G942" s="8"/>
      <c r="H942" s="8"/>
      <c r="I942" s="8"/>
      <c r="J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</row>
    <row r="943" spans="1:39" x14ac:dyDescent="0.3">
      <c r="A943" s="8"/>
      <c r="B943" s="8"/>
      <c r="C943" s="8"/>
      <c r="D943" s="8"/>
      <c r="E943" s="8"/>
      <c r="F943" s="8"/>
      <c r="G943" s="8"/>
      <c r="H943" s="8"/>
      <c r="I943" s="8"/>
      <c r="J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</row>
    <row r="944" spans="1:39" x14ac:dyDescent="0.3">
      <c r="A944" s="8"/>
      <c r="B944" s="8"/>
      <c r="C944" s="8"/>
      <c r="D944" s="8"/>
      <c r="E944" s="8"/>
      <c r="F944" s="8"/>
      <c r="G944" s="8"/>
      <c r="H944" s="8"/>
      <c r="I944" s="8"/>
      <c r="J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</row>
    <row r="945" spans="1:39" x14ac:dyDescent="0.3">
      <c r="A945" s="8"/>
      <c r="B945" s="8"/>
      <c r="C945" s="8"/>
      <c r="D945" s="8"/>
      <c r="E945" s="8"/>
      <c r="F945" s="8"/>
      <c r="G945" s="8"/>
      <c r="H945" s="8"/>
      <c r="I945" s="8"/>
      <c r="J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</row>
    <row r="946" spans="1:39" x14ac:dyDescent="0.3">
      <c r="A946" s="8"/>
      <c r="B946" s="8"/>
      <c r="C946" s="8"/>
      <c r="D946" s="8"/>
      <c r="E946" s="8"/>
      <c r="F946" s="8"/>
      <c r="G946" s="8"/>
      <c r="H946" s="8"/>
      <c r="I946" s="8"/>
      <c r="J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</row>
    <row r="947" spans="1:39" x14ac:dyDescent="0.3">
      <c r="A947" s="8"/>
      <c r="B947" s="8"/>
      <c r="C947" s="8"/>
      <c r="D947" s="8"/>
      <c r="E947" s="8"/>
      <c r="F947" s="8"/>
      <c r="G947" s="8"/>
      <c r="H947" s="8"/>
      <c r="I947" s="8"/>
      <c r="J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</row>
    <row r="948" spans="1:39" x14ac:dyDescent="0.3">
      <c r="A948" s="8"/>
      <c r="B948" s="8"/>
      <c r="C948" s="8"/>
      <c r="D948" s="8"/>
      <c r="E948" s="8"/>
      <c r="F948" s="8"/>
      <c r="G948" s="8"/>
      <c r="H948" s="8"/>
      <c r="I948" s="8"/>
      <c r="J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</row>
    <row r="949" spans="1:39" x14ac:dyDescent="0.3">
      <c r="A949" s="8"/>
      <c r="B949" s="8"/>
      <c r="C949" s="8"/>
      <c r="D949" s="8"/>
      <c r="E949" s="8"/>
      <c r="F949" s="8"/>
      <c r="G949" s="8"/>
      <c r="H949" s="8"/>
      <c r="I949" s="8"/>
      <c r="J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</row>
    <row r="950" spans="1:39" x14ac:dyDescent="0.3">
      <c r="A950" s="8"/>
      <c r="B950" s="8"/>
      <c r="C950" s="8"/>
      <c r="D950" s="8"/>
      <c r="E950" s="8"/>
      <c r="F950" s="8"/>
      <c r="G950" s="8"/>
      <c r="H950" s="8"/>
      <c r="I950" s="8"/>
      <c r="J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</row>
    <row r="951" spans="1:39" x14ac:dyDescent="0.3">
      <c r="A951" s="8"/>
      <c r="B951" s="8"/>
      <c r="C951" s="8"/>
      <c r="D951" s="8"/>
      <c r="E951" s="8"/>
      <c r="F951" s="8"/>
      <c r="G951" s="8"/>
      <c r="H951" s="8"/>
      <c r="I951" s="8"/>
      <c r="J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</row>
    <row r="952" spans="1:39" x14ac:dyDescent="0.3">
      <c r="A952" s="8"/>
      <c r="B952" s="8"/>
      <c r="C952" s="8"/>
      <c r="D952" s="8"/>
      <c r="E952" s="8"/>
      <c r="F952" s="8"/>
      <c r="G952" s="8"/>
      <c r="H952" s="8"/>
      <c r="I952" s="8"/>
      <c r="J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</row>
    <row r="953" spans="1:39" x14ac:dyDescent="0.3">
      <c r="A953" s="8"/>
      <c r="B953" s="8"/>
      <c r="C953" s="8"/>
      <c r="D953" s="8"/>
      <c r="E953" s="8"/>
      <c r="F953" s="8"/>
      <c r="G953" s="8"/>
      <c r="H953" s="8"/>
      <c r="I953" s="8"/>
      <c r="J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</row>
    <row r="954" spans="1:39" x14ac:dyDescent="0.3">
      <c r="A954" s="8"/>
      <c r="B954" s="8"/>
      <c r="C954" s="8"/>
      <c r="D954" s="8"/>
      <c r="E954" s="8"/>
      <c r="F954" s="8"/>
      <c r="G954" s="8"/>
      <c r="H954" s="8"/>
      <c r="I954" s="8"/>
      <c r="J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</row>
    <row r="955" spans="1:39" x14ac:dyDescent="0.3">
      <c r="A955" s="8"/>
      <c r="B955" s="8"/>
      <c r="C955" s="8"/>
      <c r="D955" s="8"/>
      <c r="E955" s="8"/>
      <c r="F955" s="8"/>
      <c r="G955" s="8"/>
      <c r="H955" s="8"/>
      <c r="I955" s="8"/>
      <c r="J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</row>
    <row r="956" spans="1:39" x14ac:dyDescent="0.3">
      <c r="A956" s="8"/>
      <c r="B956" s="8"/>
      <c r="C956" s="8"/>
      <c r="D956" s="8"/>
      <c r="E956" s="8"/>
      <c r="F956" s="8"/>
      <c r="G956" s="8"/>
      <c r="H956" s="8"/>
      <c r="I956" s="8"/>
      <c r="J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</row>
    <row r="957" spans="1:39" x14ac:dyDescent="0.3">
      <c r="A957" s="8"/>
      <c r="B957" s="8"/>
      <c r="C957" s="8"/>
      <c r="D957" s="8"/>
      <c r="E957" s="8"/>
      <c r="F957" s="8"/>
      <c r="G957" s="8"/>
      <c r="H957" s="8"/>
      <c r="I957" s="8"/>
      <c r="J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</row>
    <row r="958" spans="1:39" x14ac:dyDescent="0.3">
      <c r="A958" s="8"/>
      <c r="B958" s="8"/>
      <c r="C958" s="8"/>
      <c r="D958" s="8"/>
      <c r="E958" s="8"/>
      <c r="F958" s="8"/>
      <c r="G958" s="8"/>
      <c r="H958" s="8"/>
      <c r="I958" s="8"/>
      <c r="J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</row>
    <row r="959" spans="1:39" x14ac:dyDescent="0.3">
      <c r="A959" s="8"/>
      <c r="B959" s="8"/>
      <c r="C959" s="8"/>
      <c r="D959" s="8"/>
      <c r="E959" s="8"/>
      <c r="F959" s="8"/>
      <c r="G959" s="8"/>
      <c r="H959" s="8"/>
      <c r="I959" s="8"/>
      <c r="J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</row>
    <row r="960" spans="1:39" x14ac:dyDescent="0.3">
      <c r="A960" s="8"/>
      <c r="B960" s="8"/>
      <c r="C960" s="8"/>
      <c r="D960" s="8"/>
      <c r="E960" s="8"/>
      <c r="F960" s="8"/>
      <c r="G960" s="8"/>
      <c r="H960" s="8"/>
      <c r="I960" s="8"/>
      <c r="J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</row>
    <row r="961" spans="1:39" x14ac:dyDescent="0.3">
      <c r="A961" s="8"/>
      <c r="B961" s="8"/>
      <c r="C961" s="8"/>
      <c r="D961" s="8"/>
      <c r="E961" s="8"/>
      <c r="F961" s="8"/>
      <c r="G961" s="8"/>
      <c r="H961" s="8"/>
      <c r="I961" s="8"/>
      <c r="J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</row>
    <row r="962" spans="1:39" x14ac:dyDescent="0.3">
      <c r="A962" s="8"/>
      <c r="B962" s="8"/>
      <c r="C962" s="8"/>
      <c r="D962" s="8"/>
      <c r="E962" s="8"/>
      <c r="F962" s="8"/>
      <c r="G962" s="8"/>
      <c r="H962" s="8"/>
      <c r="I962" s="8"/>
      <c r="J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</row>
    <row r="963" spans="1:39" x14ac:dyDescent="0.3">
      <c r="A963" s="8"/>
      <c r="B963" s="8"/>
      <c r="C963" s="8"/>
      <c r="D963" s="8"/>
      <c r="E963" s="8"/>
      <c r="F963" s="8"/>
      <c r="G963" s="8"/>
      <c r="H963" s="8"/>
      <c r="I963" s="8"/>
      <c r="J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</row>
    <row r="964" spans="1:39" x14ac:dyDescent="0.3">
      <c r="A964" s="8"/>
      <c r="B964" s="8"/>
      <c r="C964" s="8"/>
      <c r="D964" s="8"/>
      <c r="E964" s="8"/>
      <c r="F964" s="8"/>
      <c r="G964" s="8"/>
      <c r="H964" s="8"/>
      <c r="I964" s="8"/>
      <c r="J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</row>
    <row r="965" spans="1:39" x14ac:dyDescent="0.3">
      <c r="A965" s="8"/>
      <c r="B965" s="8"/>
      <c r="C965" s="8"/>
      <c r="D965" s="8"/>
      <c r="E965" s="8"/>
      <c r="F965" s="8"/>
      <c r="G965" s="8"/>
      <c r="H965" s="8"/>
      <c r="I965" s="8"/>
      <c r="J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</row>
    <row r="966" spans="1:39" x14ac:dyDescent="0.3">
      <c r="A966" s="8"/>
      <c r="B966" s="8"/>
      <c r="C966" s="8"/>
      <c r="D966" s="8"/>
      <c r="E966" s="8"/>
      <c r="F966" s="8"/>
      <c r="G966" s="8"/>
      <c r="H966" s="8"/>
      <c r="I966" s="8"/>
      <c r="J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</row>
    <row r="967" spans="1:39" x14ac:dyDescent="0.3">
      <c r="A967" s="8"/>
      <c r="B967" s="8"/>
      <c r="C967" s="8"/>
      <c r="D967" s="8"/>
      <c r="E967" s="8"/>
      <c r="F967" s="8"/>
      <c r="G967" s="8"/>
      <c r="H967" s="8"/>
      <c r="I967" s="8"/>
      <c r="J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</row>
    <row r="968" spans="1:39" x14ac:dyDescent="0.3">
      <c r="A968" s="8"/>
      <c r="B968" s="8"/>
      <c r="C968" s="8"/>
      <c r="D968" s="8"/>
      <c r="E968" s="8"/>
      <c r="F968" s="8"/>
      <c r="G968" s="8"/>
      <c r="H968" s="8"/>
      <c r="I968" s="8"/>
      <c r="J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</row>
  </sheetData>
  <phoneticPr fontId="2"/>
  <pageMargins left="0.7" right="0.7" top="0.75" bottom="0.75" header="0.3" footer="0.3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M968"/>
  <sheetViews>
    <sheetView workbookViewId="0">
      <selection activeCell="F3" sqref="F3"/>
    </sheetView>
  </sheetViews>
  <sheetFormatPr defaultColWidth="9" defaultRowHeight="19.5" x14ac:dyDescent="0.15"/>
  <cols>
    <col min="1" max="1" width="22" style="9" bestFit="1" customWidth="1"/>
    <col min="2" max="2" width="7" style="9" customWidth="1"/>
    <col min="3" max="3" width="18.5" style="9" customWidth="1"/>
    <col min="4" max="4" width="10.125" style="9" customWidth="1"/>
    <col min="5" max="5" width="12.125" style="9" customWidth="1"/>
    <col min="6" max="6" width="12" style="9" customWidth="1"/>
    <col min="7" max="7" width="10.625" style="9" bestFit="1" customWidth="1"/>
    <col min="8" max="8" width="5.375" style="9" customWidth="1"/>
    <col min="9" max="9" width="12.125" style="9" customWidth="1"/>
    <col min="10" max="10" width="9" style="9"/>
    <col min="11" max="11" width="30.5" style="9" customWidth="1"/>
    <col min="12" max="12" width="27.375" style="9" customWidth="1"/>
    <col min="13" max="25" width="15.625" style="9" customWidth="1"/>
    <col min="26" max="26" width="3.625" style="9" customWidth="1"/>
    <col min="27" max="27" width="15.875" style="9" customWidth="1"/>
    <col min="28" max="28" width="15.875" style="9" bestFit="1" customWidth="1"/>
    <col min="29" max="29" width="12.875" style="9" bestFit="1" customWidth="1"/>
    <col min="30" max="30" width="11.375" style="9" bestFit="1" customWidth="1"/>
    <col min="31" max="16384" width="9" style="9"/>
  </cols>
  <sheetData>
    <row r="1" spans="1:39" ht="39" x14ac:dyDescent="0.3">
      <c r="A1" s="27" t="s">
        <v>0</v>
      </c>
      <c r="B1" s="27" t="s">
        <v>50</v>
      </c>
      <c r="C1" s="27" t="s">
        <v>1</v>
      </c>
      <c r="D1" s="27" t="s">
        <v>2</v>
      </c>
      <c r="E1" s="27" t="s">
        <v>3</v>
      </c>
      <c r="F1" s="27" t="s">
        <v>4</v>
      </c>
      <c r="G1" s="27" t="s">
        <v>5</v>
      </c>
      <c r="H1" s="27" t="s">
        <v>6</v>
      </c>
      <c r="I1" s="27" t="s">
        <v>75</v>
      </c>
      <c r="J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</row>
    <row r="2" spans="1:39" x14ac:dyDescent="0.3">
      <c r="A2" s="28">
        <v>43834</v>
      </c>
      <c r="B2" s="11" t="s">
        <v>7</v>
      </c>
      <c r="C2" s="10" t="s">
        <v>8</v>
      </c>
      <c r="D2" s="10" t="s">
        <v>9</v>
      </c>
      <c r="E2" s="10" t="s">
        <v>10</v>
      </c>
      <c r="F2" s="10" t="s">
        <v>11</v>
      </c>
      <c r="G2" s="12">
        <v>7000</v>
      </c>
      <c r="H2" s="13">
        <v>8</v>
      </c>
      <c r="I2" s="12">
        <v>56000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</row>
    <row r="3" spans="1:39" x14ac:dyDescent="0.3">
      <c r="A3" s="28">
        <v>43879</v>
      </c>
      <c r="B3" s="11" t="s">
        <v>7</v>
      </c>
      <c r="C3" s="10" t="s">
        <v>8</v>
      </c>
      <c r="D3" s="10" t="s">
        <v>9</v>
      </c>
      <c r="E3" s="10" t="s">
        <v>27</v>
      </c>
      <c r="F3" s="10" t="s">
        <v>34</v>
      </c>
      <c r="G3" s="12">
        <v>10000</v>
      </c>
      <c r="H3" s="13">
        <v>7</v>
      </c>
      <c r="I3" s="12">
        <v>70000</v>
      </c>
      <c r="J3" s="8"/>
      <c r="K3" s="7"/>
      <c r="L3" s="29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x14ac:dyDescent="0.3">
      <c r="A4" s="28">
        <v>43895</v>
      </c>
      <c r="B4" s="11" t="s">
        <v>7</v>
      </c>
      <c r="C4" s="10" t="s">
        <v>8</v>
      </c>
      <c r="D4" s="10" t="s">
        <v>9</v>
      </c>
      <c r="E4" s="10" t="s">
        <v>22</v>
      </c>
      <c r="F4" s="10" t="s">
        <v>31</v>
      </c>
      <c r="G4" s="12">
        <v>4000</v>
      </c>
      <c r="H4" s="13">
        <v>4</v>
      </c>
      <c r="I4" s="12">
        <v>16000</v>
      </c>
      <c r="J4" s="8"/>
      <c r="K4" s="10" t="s">
        <v>8</v>
      </c>
      <c r="L4" s="50" t="str">
        <f>INDEX($A$2:$I$219, MATCH(K4, $C$2:$C$219, 0), 4)</f>
        <v>大阪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x14ac:dyDescent="0.3">
      <c r="A5" s="28">
        <v>43896</v>
      </c>
      <c r="B5" s="11" t="s">
        <v>7</v>
      </c>
      <c r="C5" s="10" t="s">
        <v>8</v>
      </c>
      <c r="D5" s="10" t="s">
        <v>9</v>
      </c>
      <c r="E5" s="10" t="s">
        <v>10</v>
      </c>
      <c r="F5" s="10" t="s">
        <v>11</v>
      </c>
      <c r="G5" s="12">
        <v>7000</v>
      </c>
      <c r="H5" s="13">
        <v>9</v>
      </c>
      <c r="I5" s="12">
        <v>63000</v>
      </c>
      <c r="J5" s="8"/>
      <c r="K5" s="10" t="s">
        <v>20</v>
      </c>
      <c r="L5" s="50" t="str">
        <f t="shared" ref="L5:L8" si="0">INDEX($A$2:$I$219, MATCH(K5, $C$2:$C$219, 0), 4)</f>
        <v>福岡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6" spans="1:39" x14ac:dyDescent="0.3">
      <c r="A6" s="28">
        <v>43917</v>
      </c>
      <c r="B6" s="11" t="s">
        <v>7</v>
      </c>
      <c r="C6" s="10" t="s">
        <v>8</v>
      </c>
      <c r="D6" s="10" t="s">
        <v>9</v>
      </c>
      <c r="E6" s="10" t="s">
        <v>10</v>
      </c>
      <c r="F6" s="10" t="s">
        <v>30</v>
      </c>
      <c r="G6" s="12">
        <v>3000</v>
      </c>
      <c r="H6" s="13">
        <v>8</v>
      </c>
      <c r="I6" s="12">
        <v>24000</v>
      </c>
      <c r="J6" s="8"/>
      <c r="K6" s="10" t="s">
        <v>25</v>
      </c>
      <c r="L6" s="50" t="str">
        <f t="shared" si="0"/>
        <v>札幌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</row>
    <row r="7" spans="1:39" x14ac:dyDescent="0.3">
      <c r="A7" s="28">
        <v>43930</v>
      </c>
      <c r="B7" s="11" t="s">
        <v>7</v>
      </c>
      <c r="C7" s="10" t="s">
        <v>8</v>
      </c>
      <c r="D7" s="10" t="s">
        <v>9</v>
      </c>
      <c r="E7" s="10" t="s">
        <v>22</v>
      </c>
      <c r="F7" s="10" t="s">
        <v>23</v>
      </c>
      <c r="G7" s="12">
        <v>8000</v>
      </c>
      <c r="H7" s="13">
        <v>10</v>
      </c>
      <c r="I7" s="12">
        <v>80000</v>
      </c>
      <c r="J7" s="8"/>
      <c r="K7" s="10" t="s">
        <v>17</v>
      </c>
      <c r="L7" s="50" t="str">
        <f t="shared" si="0"/>
        <v>横浜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9" t="s">
        <v>29</v>
      </c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</row>
    <row r="8" spans="1:39" x14ac:dyDescent="0.3">
      <c r="A8" s="28">
        <v>43945</v>
      </c>
      <c r="B8" s="11" t="s">
        <v>7</v>
      </c>
      <c r="C8" s="10" t="s">
        <v>8</v>
      </c>
      <c r="D8" s="10" t="s">
        <v>9</v>
      </c>
      <c r="E8" s="10" t="s">
        <v>10</v>
      </c>
      <c r="F8" s="10" t="s">
        <v>15</v>
      </c>
      <c r="G8" s="12">
        <v>6000</v>
      </c>
      <c r="H8" s="13">
        <v>4</v>
      </c>
      <c r="I8" s="12">
        <v>24000</v>
      </c>
      <c r="J8" s="8"/>
      <c r="K8" s="10" t="s">
        <v>13</v>
      </c>
      <c r="L8" s="50" t="str">
        <f t="shared" si="0"/>
        <v>東京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 t="s">
        <v>8</v>
      </c>
      <c r="AB8" s="17">
        <f>SUMIFS(I:I,C:C,AA8)</f>
        <v>1926000</v>
      </c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</row>
    <row r="9" spans="1:39" x14ac:dyDescent="0.3">
      <c r="A9" s="28">
        <v>43950</v>
      </c>
      <c r="B9" s="11" t="s">
        <v>7</v>
      </c>
      <c r="C9" s="10" t="s">
        <v>8</v>
      </c>
      <c r="D9" s="10" t="s">
        <v>9</v>
      </c>
      <c r="E9" s="10" t="s">
        <v>10</v>
      </c>
      <c r="F9" s="10" t="s">
        <v>15</v>
      </c>
      <c r="G9" s="12">
        <v>6000</v>
      </c>
      <c r="H9" s="13">
        <v>1</v>
      </c>
      <c r="I9" s="12">
        <v>6000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 t="s">
        <v>13</v>
      </c>
      <c r="AB9" s="17">
        <f>SUMIFS(I:I,C:C,AA9)</f>
        <v>2617000</v>
      </c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</row>
    <row r="10" spans="1:39" x14ac:dyDescent="0.3">
      <c r="A10" s="28">
        <v>43964</v>
      </c>
      <c r="B10" s="11" t="s">
        <v>7</v>
      </c>
      <c r="C10" s="10" t="s">
        <v>8</v>
      </c>
      <c r="D10" s="10" t="s">
        <v>9</v>
      </c>
      <c r="E10" s="10" t="s">
        <v>22</v>
      </c>
      <c r="F10" s="10" t="s">
        <v>23</v>
      </c>
      <c r="G10" s="12">
        <v>8000</v>
      </c>
      <c r="H10" s="13">
        <v>6</v>
      </c>
      <c r="I10" s="12">
        <v>48000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 t="s">
        <v>17</v>
      </c>
      <c r="AB10" s="17">
        <f>SUMIFS(I:I,C:C,AA10)</f>
        <v>1542000</v>
      </c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</row>
    <row r="11" spans="1:39" x14ac:dyDescent="0.3">
      <c r="A11" s="28">
        <v>43973</v>
      </c>
      <c r="B11" s="11" t="s">
        <v>7</v>
      </c>
      <c r="C11" s="10" t="s">
        <v>8</v>
      </c>
      <c r="D11" s="10" t="s">
        <v>9</v>
      </c>
      <c r="E11" s="10" t="s">
        <v>22</v>
      </c>
      <c r="F11" s="10" t="s">
        <v>23</v>
      </c>
      <c r="G11" s="12">
        <v>8000</v>
      </c>
      <c r="H11" s="13">
        <v>10</v>
      </c>
      <c r="I11" s="12">
        <v>80000</v>
      </c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 t="s">
        <v>20</v>
      </c>
      <c r="AB11" s="17">
        <f>SUMIFS(I:I,C:C,AA11)</f>
        <v>1845000</v>
      </c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</row>
    <row r="12" spans="1:39" x14ac:dyDescent="0.3">
      <c r="A12" s="28">
        <v>43976</v>
      </c>
      <c r="B12" s="11" t="s">
        <v>7</v>
      </c>
      <c r="C12" s="10" t="s">
        <v>8</v>
      </c>
      <c r="D12" s="10" t="s">
        <v>9</v>
      </c>
      <c r="E12" s="10" t="s">
        <v>27</v>
      </c>
      <c r="F12" s="10" t="s">
        <v>28</v>
      </c>
      <c r="G12" s="12">
        <v>18000</v>
      </c>
      <c r="H12" s="13">
        <v>4</v>
      </c>
      <c r="I12" s="12">
        <v>72000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 t="s">
        <v>25</v>
      </c>
      <c r="AB12" s="17">
        <f>SUMIFS(I:I,C:C,AA12)</f>
        <v>1485000</v>
      </c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</row>
    <row r="13" spans="1:39" x14ac:dyDescent="0.3">
      <c r="A13" s="28">
        <v>43985</v>
      </c>
      <c r="B13" s="11" t="s">
        <v>7</v>
      </c>
      <c r="C13" s="10" t="s">
        <v>8</v>
      </c>
      <c r="D13" s="10" t="s">
        <v>9</v>
      </c>
      <c r="E13" s="10" t="s">
        <v>22</v>
      </c>
      <c r="F13" s="10" t="s">
        <v>23</v>
      </c>
      <c r="G13" s="12">
        <v>8000</v>
      </c>
      <c r="H13" s="13">
        <v>4</v>
      </c>
      <c r="I13" s="12">
        <v>32000</v>
      </c>
      <c r="J13" s="8"/>
      <c r="K13" s="8"/>
      <c r="L13" s="8"/>
      <c r="M13" s="8"/>
      <c r="N13" s="8"/>
      <c r="O13" s="17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</row>
    <row r="14" spans="1:39" x14ac:dyDescent="0.3">
      <c r="A14" s="28">
        <v>43992</v>
      </c>
      <c r="B14" s="11" t="s">
        <v>7</v>
      </c>
      <c r="C14" s="10" t="s">
        <v>8</v>
      </c>
      <c r="D14" s="10" t="s">
        <v>9</v>
      </c>
      <c r="E14" s="10" t="s">
        <v>22</v>
      </c>
      <c r="F14" s="10" t="s">
        <v>31</v>
      </c>
      <c r="G14" s="12">
        <v>4000</v>
      </c>
      <c r="H14" s="13">
        <v>1</v>
      </c>
      <c r="I14" s="12">
        <v>4000</v>
      </c>
      <c r="J14" s="8"/>
      <c r="K14" s="8"/>
      <c r="L14" s="8"/>
      <c r="M14" s="8"/>
      <c r="N14" s="8"/>
      <c r="O14" s="17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</row>
    <row r="15" spans="1:39" x14ac:dyDescent="0.3">
      <c r="A15" s="28">
        <v>43993</v>
      </c>
      <c r="B15" s="11" t="s">
        <v>7</v>
      </c>
      <c r="C15" s="10" t="s">
        <v>8</v>
      </c>
      <c r="D15" s="10" t="s">
        <v>9</v>
      </c>
      <c r="E15" s="10" t="s">
        <v>27</v>
      </c>
      <c r="F15" s="10" t="s">
        <v>28</v>
      </c>
      <c r="G15" s="12">
        <v>18000</v>
      </c>
      <c r="H15" s="13">
        <v>9</v>
      </c>
      <c r="I15" s="12">
        <v>162000</v>
      </c>
      <c r="J15" s="8"/>
      <c r="K15" s="8"/>
      <c r="L15" s="8"/>
      <c r="M15" s="8"/>
      <c r="N15" s="8"/>
      <c r="O15" s="17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9" t="s">
        <v>32</v>
      </c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</row>
    <row r="16" spans="1:39" x14ac:dyDescent="0.3">
      <c r="A16" s="28">
        <v>43997</v>
      </c>
      <c r="B16" s="11" t="s">
        <v>7</v>
      </c>
      <c r="C16" s="10" t="s">
        <v>8</v>
      </c>
      <c r="D16" s="10" t="s">
        <v>9</v>
      </c>
      <c r="E16" s="10" t="s">
        <v>10</v>
      </c>
      <c r="F16" s="10" t="s">
        <v>15</v>
      </c>
      <c r="G16" s="12">
        <v>6000</v>
      </c>
      <c r="H16" s="13">
        <v>5</v>
      </c>
      <c r="I16" s="12">
        <v>30000</v>
      </c>
      <c r="J16" s="8"/>
      <c r="K16" s="8"/>
      <c r="L16" s="8"/>
      <c r="M16" s="8"/>
      <c r="N16" s="8"/>
      <c r="O16" s="17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 t="s">
        <v>25</v>
      </c>
      <c r="AB16" s="17">
        <f>SUMIFS(I:I,C:C,AA16,E:E,"ボトムス")</f>
        <v>423000</v>
      </c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</row>
    <row r="17" spans="1:36" x14ac:dyDescent="0.3">
      <c r="A17" s="28">
        <v>44009</v>
      </c>
      <c r="B17" s="11" t="s">
        <v>7</v>
      </c>
      <c r="C17" s="10" t="s">
        <v>8</v>
      </c>
      <c r="D17" s="10" t="s">
        <v>9</v>
      </c>
      <c r="E17" s="10" t="s">
        <v>27</v>
      </c>
      <c r="F17" s="22" t="s">
        <v>34</v>
      </c>
      <c r="G17" s="12">
        <v>10000</v>
      </c>
      <c r="H17" s="13">
        <v>2</v>
      </c>
      <c r="I17" s="12">
        <v>20000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 t="s">
        <v>17</v>
      </c>
      <c r="Y17" s="17">
        <f>SUMIFS(I:I,C:C,X17,E:E,"ボトムス")</f>
        <v>390000</v>
      </c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</row>
    <row r="18" spans="1:36" x14ac:dyDescent="0.3">
      <c r="A18" s="28">
        <v>44023</v>
      </c>
      <c r="B18" s="11" t="s">
        <v>7</v>
      </c>
      <c r="C18" s="10" t="s">
        <v>8</v>
      </c>
      <c r="D18" s="10" t="s">
        <v>9</v>
      </c>
      <c r="E18" s="10" t="s">
        <v>10</v>
      </c>
      <c r="F18" s="10" t="s">
        <v>30</v>
      </c>
      <c r="G18" s="12">
        <v>3000</v>
      </c>
      <c r="H18" s="13">
        <v>4</v>
      </c>
      <c r="I18" s="12">
        <v>12000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 t="s">
        <v>13</v>
      </c>
      <c r="Y18" s="17">
        <f>SUMIFS(I:I,C:C,X18,E:E,"ボトムス")</f>
        <v>985000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</row>
    <row r="19" spans="1:36" x14ac:dyDescent="0.3">
      <c r="A19" s="28">
        <v>44025</v>
      </c>
      <c r="B19" s="11" t="s">
        <v>7</v>
      </c>
      <c r="C19" s="10" t="s">
        <v>8</v>
      </c>
      <c r="D19" s="10" t="s">
        <v>9</v>
      </c>
      <c r="E19" s="10" t="s">
        <v>10</v>
      </c>
      <c r="F19" s="10" t="s">
        <v>15</v>
      </c>
      <c r="G19" s="12">
        <v>6000</v>
      </c>
      <c r="H19" s="13">
        <v>4</v>
      </c>
      <c r="I19" s="12">
        <v>24000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 t="s">
        <v>20</v>
      </c>
      <c r="Y19" s="17">
        <f>SUMIFS(I:I,C:C,X19,E:E,"ボトムス")</f>
        <v>945000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</row>
    <row r="20" spans="1:36" x14ac:dyDescent="0.3">
      <c r="A20" s="28">
        <v>44039</v>
      </c>
      <c r="B20" s="11" t="s">
        <v>7</v>
      </c>
      <c r="C20" s="10" t="s">
        <v>8</v>
      </c>
      <c r="D20" s="10" t="s">
        <v>9</v>
      </c>
      <c r="E20" s="10" t="s">
        <v>22</v>
      </c>
      <c r="F20" s="10" t="s">
        <v>23</v>
      </c>
      <c r="G20" s="12">
        <v>8000</v>
      </c>
      <c r="H20" s="13">
        <v>6</v>
      </c>
      <c r="I20" s="12">
        <v>48000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 t="s">
        <v>8</v>
      </c>
      <c r="Y20" s="17">
        <f>SUMIFS(I:I,C:C,X20,E:E,"ボトムス")</f>
        <v>514000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</row>
    <row r="21" spans="1:36" x14ac:dyDescent="0.3">
      <c r="A21" s="28">
        <v>44046</v>
      </c>
      <c r="B21" s="11" t="s">
        <v>7</v>
      </c>
      <c r="C21" s="10" t="s">
        <v>8</v>
      </c>
      <c r="D21" s="10" t="s">
        <v>9</v>
      </c>
      <c r="E21" s="10" t="s">
        <v>10</v>
      </c>
      <c r="F21" s="10" t="s">
        <v>15</v>
      </c>
      <c r="G21" s="12">
        <v>6000</v>
      </c>
      <c r="H21" s="13">
        <v>1</v>
      </c>
      <c r="I21" s="12">
        <v>6000</v>
      </c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</row>
    <row r="22" spans="1:36" x14ac:dyDescent="0.3">
      <c r="A22" s="28">
        <v>44051</v>
      </c>
      <c r="B22" s="11" t="s">
        <v>7</v>
      </c>
      <c r="C22" s="10" t="s">
        <v>8</v>
      </c>
      <c r="D22" s="10" t="s">
        <v>9</v>
      </c>
      <c r="E22" s="10" t="s">
        <v>10</v>
      </c>
      <c r="F22" s="10" t="s">
        <v>11</v>
      </c>
      <c r="G22" s="12">
        <v>7000</v>
      </c>
      <c r="H22" s="13">
        <v>5</v>
      </c>
      <c r="I22" s="12">
        <v>35000</v>
      </c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 t="s">
        <v>33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</row>
    <row r="23" spans="1:36" x14ac:dyDescent="0.3">
      <c r="A23" s="28">
        <v>44052</v>
      </c>
      <c r="B23" s="11" t="s">
        <v>7</v>
      </c>
      <c r="C23" s="10" t="s">
        <v>8</v>
      </c>
      <c r="D23" s="10" t="s">
        <v>9</v>
      </c>
      <c r="E23" s="10" t="s">
        <v>22</v>
      </c>
      <c r="F23" s="10" t="s">
        <v>31</v>
      </c>
      <c r="G23" s="12">
        <v>4000</v>
      </c>
      <c r="H23" s="13">
        <v>1</v>
      </c>
      <c r="I23" s="12">
        <v>4000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18" t="s">
        <v>10</v>
      </c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</row>
    <row r="24" spans="1:36" x14ac:dyDescent="0.3">
      <c r="A24" s="28">
        <v>44056</v>
      </c>
      <c r="B24" s="11" t="s">
        <v>7</v>
      </c>
      <c r="C24" s="10" t="s">
        <v>8</v>
      </c>
      <c r="D24" s="10" t="s">
        <v>9</v>
      </c>
      <c r="E24" s="10" t="s">
        <v>10</v>
      </c>
      <c r="F24" s="10" t="s">
        <v>15</v>
      </c>
      <c r="G24" s="12">
        <v>6000</v>
      </c>
      <c r="H24" s="13">
        <v>8</v>
      </c>
      <c r="I24" s="12">
        <v>48000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</row>
    <row r="25" spans="1:36" x14ac:dyDescent="0.3">
      <c r="A25" s="28">
        <v>44058</v>
      </c>
      <c r="B25" s="11" t="s">
        <v>7</v>
      </c>
      <c r="C25" s="10" t="s">
        <v>8</v>
      </c>
      <c r="D25" s="10" t="s">
        <v>9</v>
      </c>
      <c r="E25" s="10" t="s">
        <v>10</v>
      </c>
      <c r="F25" s="10" t="s">
        <v>11</v>
      </c>
      <c r="G25" s="12">
        <v>7000</v>
      </c>
      <c r="H25" s="13">
        <v>1</v>
      </c>
      <c r="I25" s="12">
        <v>7000</v>
      </c>
      <c r="J25" s="8"/>
      <c r="K25" s="8"/>
      <c r="L25" s="8"/>
      <c r="M25" s="8"/>
      <c r="N25" s="8"/>
      <c r="O25" s="8"/>
      <c r="P25" s="8"/>
      <c r="Q25" s="8"/>
      <c r="R25" s="8"/>
      <c r="S25" s="8" t="s">
        <v>17</v>
      </c>
      <c r="T25" s="17">
        <v>361000</v>
      </c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</row>
    <row r="26" spans="1:36" x14ac:dyDescent="0.3">
      <c r="A26" s="28">
        <v>44066</v>
      </c>
      <c r="B26" s="11" t="s">
        <v>7</v>
      </c>
      <c r="C26" s="10" t="s">
        <v>8</v>
      </c>
      <c r="D26" s="10" t="s">
        <v>9</v>
      </c>
      <c r="E26" s="10" t="s">
        <v>10</v>
      </c>
      <c r="F26" s="10" t="s">
        <v>15</v>
      </c>
      <c r="G26" s="12">
        <v>6000</v>
      </c>
      <c r="H26" s="13">
        <v>3</v>
      </c>
      <c r="I26" s="12">
        <v>18000</v>
      </c>
      <c r="J26" s="8"/>
      <c r="K26" s="8"/>
      <c r="L26" s="8"/>
      <c r="M26" s="8"/>
      <c r="N26" s="8"/>
      <c r="O26" s="8"/>
      <c r="P26" s="8"/>
      <c r="Q26" s="8"/>
      <c r="R26" s="8"/>
      <c r="S26" s="8" t="s">
        <v>13</v>
      </c>
      <c r="T26" s="17">
        <v>883000</v>
      </c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</row>
    <row r="27" spans="1:36" x14ac:dyDescent="0.3">
      <c r="A27" s="28">
        <v>44067</v>
      </c>
      <c r="B27" s="11" t="s">
        <v>7</v>
      </c>
      <c r="C27" s="10" t="s">
        <v>8</v>
      </c>
      <c r="D27" s="10" t="s">
        <v>9</v>
      </c>
      <c r="E27" s="10" t="s">
        <v>27</v>
      </c>
      <c r="F27" s="10" t="s">
        <v>34</v>
      </c>
      <c r="G27" s="12">
        <v>10000</v>
      </c>
      <c r="H27" s="13">
        <v>7</v>
      </c>
      <c r="I27" s="12">
        <v>70000</v>
      </c>
      <c r="J27" s="8"/>
      <c r="K27" s="8"/>
      <c r="L27" s="8"/>
      <c r="M27" s="8"/>
      <c r="N27" s="8"/>
      <c r="O27" s="8"/>
      <c r="P27" s="8"/>
      <c r="Q27" s="8"/>
      <c r="R27" s="8"/>
      <c r="S27" s="8" t="s">
        <v>20</v>
      </c>
      <c r="T27" s="17">
        <v>883000</v>
      </c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</row>
    <row r="28" spans="1:36" x14ac:dyDescent="0.3">
      <c r="A28" s="28">
        <v>44069</v>
      </c>
      <c r="B28" s="11" t="s">
        <v>7</v>
      </c>
      <c r="C28" s="10" t="s">
        <v>8</v>
      </c>
      <c r="D28" s="10" t="s">
        <v>9</v>
      </c>
      <c r="E28" s="10" t="s">
        <v>27</v>
      </c>
      <c r="F28" s="10" t="s">
        <v>34</v>
      </c>
      <c r="G28" s="12">
        <v>10000</v>
      </c>
      <c r="H28" s="13">
        <v>4</v>
      </c>
      <c r="I28" s="12">
        <v>40000</v>
      </c>
      <c r="J28" s="8"/>
      <c r="K28" s="8"/>
      <c r="L28" s="8"/>
      <c r="M28" s="8"/>
      <c r="N28" s="8"/>
      <c r="O28" s="8"/>
      <c r="P28" s="8"/>
      <c r="Q28" s="8"/>
      <c r="R28" s="8"/>
      <c r="S28" s="8" t="s">
        <v>25</v>
      </c>
      <c r="T28" s="17">
        <v>416000</v>
      </c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</row>
    <row r="29" spans="1:36" x14ac:dyDescent="0.3">
      <c r="A29" s="28">
        <v>44071</v>
      </c>
      <c r="B29" s="11" t="s">
        <v>7</v>
      </c>
      <c r="C29" s="10" t="s">
        <v>8</v>
      </c>
      <c r="D29" s="10" t="s">
        <v>9</v>
      </c>
      <c r="E29" s="10" t="s">
        <v>27</v>
      </c>
      <c r="F29" s="10" t="s">
        <v>34</v>
      </c>
      <c r="G29" s="12">
        <v>10000</v>
      </c>
      <c r="H29" s="13">
        <v>6</v>
      </c>
      <c r="I29" s="12">
        <v>60000</v>
      </c>
      <c r="J29" s="8"/>
      <c r="K29" s="8"/>
      <c r="L29" s="8"/>
      <c r="M29" s="8"/>
      <c r="N29" s="8"/>
      <c r="O29" s="8"/>
      <c r="P29" s="8"/>
      <c r="Q29" s="8"/>
      <c r="R29" s="8"/>
      <c r="S29" s="8" t="s">
        <v>8</v>
      </c>
      <c r="T29" s="17">
        <v>458000</v>
      </c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</row>
    <row r="30" spans="1:36" x14ac:dyDescent="0.3">
      <c r="A30" s="28">
        <v>44075</v>
      </c>
      <c r="B30" s="11" t="s">
        <v>7</v>
      </c>
      <c r="C30" s="10" t="s">
        <v>8</v>
      </c>
      <c r="D30" s="10" t="s">
        <v>9</v>
      </c>
      <c r="E30" s="10" t="s">
        <v>27</v>
      </c>
      <c r="F30" s="10" t="s">
        <v>28</v>
      </c>
      <c r="G30" s="12">
        <v>18000</v>
      </c>
      <c r="H30" s="13">
        <v>1</v>
      </c>
      <c r="I30" s="12">
        <v>18000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</row>
    <row r="31" spans="1:36" x14ac:dyDescent="0.3">
      <c r="A31" s="28">
        <v>44084</v>
      </c>
      <c r="B31" s="11" t="s">
        <v>7</v>
      </c>
      <c r="C31" s="10" t="s">
        <v>8</v>
      </c>
      <c r="D31" s="10" t="s">
        <v>9</v>
      </c>
      <c r="E31" s="10" t="s">
        <v>27</v>
      </c>
      <c r="F31" s="10" t="s">
        <v>34</v>
      </c>
      <c r="G31" s="12">
        <v>10000</v>
      </c>
      <c r="H31" s="13">
        <v>1</v>
      </c>
      <c r="I31" s="12">
        <v>10000</v>
      </c>
      <c r="J31" s="8"/>
      <c r="K31" s="8"/>
      <c r="L31" s="8"/>
      <c r="M31" s="8"/>
      <c r="N31" s="8"/>
      <c r="O31" s="8"/>
      <c r="P31" s="8"/>
      <c r="Q31" s="8"/>
      <c r="R31" s="8"/>
      <c r="S31" s="9" t="s">
        <v>35</v>
      </c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</row>
    <row r="32" spans="1:36" x14ac:dyDescent="0.3">
      <c r="A32" s="28">
        <v>44099</v>
      </c>
      <c r="B32" s="11" t="s">
        <v>7</v>
      </c>
      <c r="C32" s="10" t="s">
        <v>8</v>
      </c>
      <c r="D32" s="10" t="s">
        <v>9</v>
      </c>
      <c r="E32" s="10" t="s">
        <v>27</v>
      </c>
      <c r="F32" s="10" t="s">
        <v>28</v>
      </c>
      <c r="G32" s="12">
        <v>18000</v>
      </c>
      <c r="H32" s="13">
        <v>8</v>
      </c>
      <c r="I32" s="12">
        <v>144000</v>
      </c>
      <c r="J32" s="8"/>
      <c r="K32" s="8"/>
      <c r="L32" s="8"/>
      <c r="M32" s="8"/>
      <c r="N32" s="8"/>
      <c r="O32" s="8"/>
      <c r="P32" s="8"/>
      <c r="Q32" s="8"/>
      <c r="R32" s="8"/>
      <c r="S32" s="20">
        <v>43862</v>
      </c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</row>
    <row r="33" spans="1:34" x14ac:dyDescent="0.3">
      <c r="A33" s="28">
        <v>44104</v>
      </c>
      <c r="B33" s="11" t="s">
        <v>7</v>
      </c>
      <c r="C33" s="10" t="s">
        <v>8</v>
      </c>
      <c r="D33" s="10" t="s">
        <v>9</v>
      </c>
      <c r="E33" s="10" t="s">
        <v>22</v>
      </c>
      <c r="F33" s="10" t="s">
        <v>31</v>
      </c>
      <c r="G33" s="12">
        <v>4000</v>
      </c>
      <c r="H33" s="13">
        <v>8</v>
      </c>
      <c r="I33" s="12">
        <v>32000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</row>
    <row r="34" spans="1:34" x14ac:dyDescent="0.3">
      <c r="A34" s="28">
        <v>44121</v>
      </c>
      <c r="B34" s="11" t="s">
        <v>7</v>
      </c>
      <c r="C34" s="10" t="s">
        <v>8</v>
      </c>
      <c r="D34" s="10" t="s">
        <v>9</v>
      </c>
      <c r="E34" s="10" t="s">
        <v>22</v>
      </c>
      <c r="F34" s="10" t="s">
        <v>23</v>
      </c>
      <c r="G34" s="12">
        <v>8000</v>
      </c>
      <c r="H34" s="13">
        <v>8</v>
      </c>
      <c r="I34" s="12">
        <v>64000</v>
      </c>
      <c r="J34" s="8"/>
      <c r="K34" s="8"/>
      <c r="L34" s="8"/>
      <c r="M34" s="8"/>
      <c r="N34" s="8"/>
      <c r="O34" s="8"/>
      <c r="P34" s="8"/>
      <c r="Q34" s="8"/>
      <c r="R34" s="8"/>
      <c r="S34" s="8" t="s">
        <v>13</v>
      </c>
      <c r="T34" s="17">
        <v>218000</v>
      </c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</row>
    <row r="35" spans="1:34" x14ac:dyDescent="0.3">
      <c r="A35" s="28">
        <v>44124</v>
      </c>
      <c r="B35" s="11" t="s">
        <v>7</v>
      </c>
      <c r="C35" s="10" t="s">
        <v>8</v>
      </c>
      <c r="D35" s="10" t="s">
        <v>9</v>
      </c>
      <c r="E35" s="10" t="s">
        <v>10</v>
      </c>
      <c r="F35" s="10" t="s">
        <v>30</v>
      </c>
      <c r="G35" s="12">
        <v>3000</v>
      </c>
      <c r="H35" s="13">
        <v>3</v>
      </c>
      <c r="I35" s="12">
        <v>9000</v>
      </c>
      <c r="J35" s="8"/>
      <c r="K35" s="8"/>
      <c r="L35" s="8"/>
      <c r="M35" s="8"/>
      <c r="N35" s="8"/>
      <c r="O35" s="8"/>
      <c r="P35" s="8"/>
      <c r="Q35" s="8"/>
      <c r="R35" s="8"/>
      <c r="S35" s="8" t="s">
        <v>8</v>
      </c>
      <c r="T35" s="17">
        <v>56000</v>
      </c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</row>
    <row r="36" spans="1:34" x14ac:dyDescent="0.3">
      <c r="A36" s="28">
        <v>44138</v>
      </c>
      <c r="B36" s="11" t="s">
        <v>7</v>
      </c>
      <c r="C36" s="10" t="s">
        <v>8</v>
      </c>
      <c r="D36" s="10" t="s">
        <v>9</v>
      </c>
      <c r="E36" s="10" t="s">
        <v>10</v>
      </c>
      <c r="F36" s="10" t="s">
        <v>30</v>
      </c>
      <c r="G36" s="12">
        <v>3000</v>
      </c>
      <c r="H36" s="13">
        <v>8</v>
      </c>
      <c r="I36" s="12">
        <v>24000</v>
      </c>
      <c r="J36" s="8"/>
      <c r="K36" s="17"/>
      <c r="L36" s="17"/>
      <c r="M36" s="8"/>
      <c r="N36" s="8"/>
      <c r="O36" s="8"/>
      <c r="P36" s="8"/>
      <c r="Q36" s="8"/>
      <c r="R36" s="8"/>
      <c r="S36" s="8" t="s">
        <v>20</v>
      </c>
      <c r="T36" s="17">
        <v>158000</v>
      </c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</row>
    <row r="37" spans="1:34" x14ac:dyDescent="0.3">
      <c r="A37" s="28">
        <v>44139</v>
      </c>
      <c r="B37" s="11" t="s">
        <v>7</v>
      </c>
      <c r="C37" s="10" t="s">
        <v>8</v>
      </c>
      <c r="D37" s="10" t="s">
        <v>9</v>
      </c>
      <c r="E37" s="10" t="s">
        <v>22</v>
      </c>
      <c r="F37" s="10" t="s">
        <v>23</v>
      </c>
      <c r="G37" s="12">
        <v>8000</v>
      </c>
      <c r="H37" s="13">
        <v>1</v>
      </c>
      <c r="I37" s="12">
        <v>8000</v>
      </c>
      <c r="J37" s="8"/>
      <c r="K37" s="17"/>
      <c r="L37" s="17"/>
      <c r="M37" s="8"/>
      <c r="N37" s="8"/>
      <c r="O37" s="8"/>
      <c r="P37" s="8"/>
      <c r="Q37" s="8"/>
      <c r="R37" s="8"/>
      <c r="S37" s="8" t="s">
        <v>25</v>
      </c>
      <c r="T37" s="17">
        <v>137000</v>
      </c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</row>
    <row r="38" spans="1:34" x14ac:dyDescent="0.3">
      <c r="A38" s="28">
        <v>44145</v>
      </c>
      <c r="B38" s="11" t="s">
        <v>7</v>
      </c>
      <c r="C38" s="10" t="s">
        <v>8</v>
      </c>
      <c r="D38" s="10" t="s">
        <v>9</v>
      </c>
      <c r="E38" s="10" t="s">
        <v>22</v>
      </c>
      <c r="F38" s="10" t="s">
        <v>31</v>
      </c>
      <c r="G38" s="12">
        <v>4000</v>
      </c>
      <c r="H38" s="13">
        <v>2</v>
      </c>
      <c r="I38" s="12">
        <v>8000</v>
      </c>
      <c r="J38" s="8"/>
      <c r="K38" s="17"/>
      <c r="L38" s="17"/>
      <c r="M38" s="8"/>
      <c r="N38" s="8"/>
      <c r="O38" s="8"/>
      <c r="P38" s="8"/>
      <c r="Q38" s="8"/>
      <c r="R38" s="8"/>
      <c r="S38" s="8" t="s">
        <v>17</v>
      </c>
      <c r="T38" s="17">
        <v>103000</v>
      </c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</row>
    <row r="39" spans="1:34" x14ac:dyDescent="0.3">
      <c r="A39" s="28">
        <v>44158</v>
      </c>
      <c r="B39" s="11" t="s">
        <v>7</v>
      </c>
      <c r="C39" s="10" t="s">
        <v>8</v>
      </c>
      <c r="D39" s="10" t="s">
        <v>9</v>
      </c>
      <c r="E39" s="10" t="s">
        <v>27</v>
      </c>
      <c r="F39" s="10" t="s">
        <v>28</v>
      </c>
      <c r="G39" s="12">
        <v>18000</v>
      </c>
      <c r="H39" s="13">
        <v>7</v>
      </c>
      <c r="I39" s="12">
        <v>126000</v>
      </c>
      <c r="J39" s="8"/>
      <c r="K39" s="17"/>
      <c r="L39" s="17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</row>
    <row r="40" spans="1:34" x14ac:dyDescent="0.3">
      <c r="A40" s="28">
        <v>44177</v>
      </c>
      <c r="B40" s="11" t="s">
        <v>7</v>
      </c>
      <c r="C40" s="10" t="s">
        <v>8</v>
      </c>
      <c r="D40" s="10" t="s">
        <v>9</v>
      </c>
      <c r="E40" s="10" t="s">
        <v>10</v>
      </c>
      <c r="F40" s="10" t="s">
        <v>15</v>
      </c>
      <c r="G40" s="12">
        <v>6000</v>
      </c>
      <c r="H40" s="13">
        <v>4</v>
      </c>
      <c r="I40" s="12">
        <v>24000</v>
      </c>
      <c r="J40" s="8"/>
      <c r="K40" s="8"/>
      <c r="L40" s="8"/>
      <c r="M40" s="8"/>
      <c r="N40" s="8"/>
      <c r="O40" s="8"/>
      <c r="P40" s="8"/>
      <c r="Q40" s="8"/>
      <c r="R40" s="8"/>
      <c r="S40" s="9" t="s">
        <v>36</v>
      </c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</row>
    <row r="41" spans="1:34" x14ac:dyDescent="0.3">
      <c r="A41" s="28">
        <v>44182</v>
      </c>
      <c r="B41" s="11" t="s">
        <v>7</v>
      </c>
      <c r="C41" s="10" t="s">
        <v>8</v>
      </c>
      <c r="D41" s="10" t="s">
        <v>9</v>
      </c>
      <c r="E41" s="10" t="s">
        <v>27</v>
      </c>
      <c r="F41" s="10" t="s">
        <v>28</v>
      </c>
      <c r="G41" s="12">
        <v>18000</v>
      </c>
      <c r="H41" s="13">
        <v>7</v>
      </c>
      <c r="I41" s="12">
        <v>126000</v>
      </c>
      <c r="J41" s="8"/>
      <c r="K41" s="8"/>
      <c r="L41" s="8"/>
      <c r="M41" s="8"/>
      <c r="N41" s="8"/>
      <c r="O41" s="8"/>
      <c r="P41" s="8"/>
      <c r="Q41" s="8"/>
      <c r="R41" s="8"/>
      <c r="S41" s="20">
        <v>43862</v>
      </c>
      <c r="T41" s="20">
        <v>43983</v>
      </c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</row>
    <row r="42" spans="1:34" x14ac:dyDescent="0.3">
      <c r="A42" s="28">
        <v>44190</v>
      </c>
      <c r="B42" s="11" t="s">
        <v>7</v>
      </c>
      <c r="C42" s="10" t="s">
        <v>8</v>
      </c>
      <c r="D42" s="10" t="s">
        <v>9</v>
      </c>
      <c r="E42" s="10" t="s">
        <v>10</v>
      </c>
      <c r="F42" s="10" t="s">
        <v>15</v>
      </c>
      <c r="G42" s="12">
        <v>6000</v>
      </c>
      <c r="H42" s="13">
        <v>8</v>
      </c>
      <c r="I42" s="12">
        <v>48000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x14ac:dyDescent="0.3">
      <c r="A43" s="28">
        <v>44200</v>
      </c>
      <c r="B43" s="11" t="s">
        <v>7</v>
      </c>
      <c r="C43" s="10" t="s">
        <v>8</v>
      </c>
      <c r="D43" s="10" t="s">
        <v>9</v>
      </c>
      <c r="E43" s="10" t="s">
        <v>10</v>
      </c>
      <c r="F43" s="10" t="s">
        <v>11</v>
      </c>
      <c r="G43" s="12">
        <v>7000</v>
      </c>
      <c r="H43" s="13">
        <v>8</v>
      </c>
      <c r="I43" s="12">
        <v>56000</v>
      </c>
      <c r="J43" s="8"/>
      <c r="K43" s="8"/>
      <c r="L43" s="8"/>
      <c r="M43" s="17"/>
      <c r="N43" s="17"/>
      <c r="O43" s="8"/>
      <c r="P43" s="8"/>
      <c r="Q43" s="8"/>
      <c r="R43" s="8"/>
      <c r="S43" s="8"/>
      <c r="T43" s="8"/>
      <c r="U43" s="8"/>
      <c r="V43" s="8" t="s">
        <v>20</v>
      </c>
      <c r="W43" s="17">
        <v>385000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x14ac:dyDescent="0.3">
      <c r="A44" s="28">
        <v>44202</v>
      </c>
      <c r="B44" s="11" t="s">
        <v>7</v>
      </c>
      <c r="C44" s="10" t="s">
        <v>8</v>
      </c>
      <c r="D44" s="10" t="s">
        <v>14</v>
      </c>
      <c r="E44" s="10" t="s">
        <v>27</v>
      </c>
      <c r="F44" s="10" t="s">
        <v>28</v>
      </c>
      <c r="G44" s="12">
        <v>7000</v>
      </c>
      <c r="H44" s="13">
        <v>10</v>
      </c>
      <c r="I44" s="12">
        <v>70000</v>
      </c>
      <c r="J44" s="8"/>
      <c r="K44" s="8"/>
      <c r="L44" s="8"/>
      <c r="M44" s="17"/>
      <c r="N44" s="17"/>
      <c r="O44" s="8"/>
      <c r="P44" s="8"/>
      <c r="Q44" s="8"/>
      <c r="R44" s="8"/>
      <c r="S44" s="17"/>
      <c r="T44" s="17"/>
      <c r="U44" s="8"/>
      <c r="V44" s="8" t="s">
        <v>8</v>
      </c>
      <c r="W44" s="17">
        <v>483000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x14ac:dyDescent="0.3">
      <c r="A45" s="28">
        <v>43839</v>
      </c>
      <c r="B45" s="11" t="s">
        <v>19</v>
      </c>
      <c r="C45" s="10" t="s">
        <v>20</v>
      </c>
      <c r="D45" s="10" t="s">
        <v>21</v>
      </c>
      <c r="E45" s="10" t="s">
        <v>22</v>
      </c>
      <c r="F45" s="10" t="s">
        <v>23</v>
      </c>
      <c r="G45" s="12">
        <v>8000</v>
      </c>
      <c r="H45" s="13">
        <v>7</v>
      </c>
      <c r="I45" s="12">
        <v>56000</v>
      </c>
      <c r="J45" s="8"/>
      <c r="K45" s="8"/>
      <c r="L45" s="8"/>
      <c r="M45" s="17"/>
      <c r="N45" s="17"/>
      <c r="O45" s="8"/>
      <c r="P45" s="8"/>
      <c r="Q45" s="8"/>
      <c r="R45" s="8"/>
      <c r="S45" s="17"/>
      <c r="T45" s="17"/>
      <c r="U45" s="8"/>
      <c r="V45" s="8" t="s">
        <v>13</v>
      </c>
      <c r="W45" s="17">
        <v>460000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x14ac:dyDescent="0.3">
      <c r="A46" s="28">
        <v>43841</v>
      </c>
      <c r="B46" s="11" t="s">
        <v>19</v>
      </c>
      <c r="C46" s="10" t="s">
        <v>20</v>
      </c>
      <c r="D46" s="10" t="s">
        <v>21</v>
      </c>
      <c r="E46" s="10" t="s">
        <v>22</v>
      </c>
      <c r="F46" s="10" t="s">
        <v>23</v>
      </c>
      <c r="G46" s="12">
        <v>8000</v>
      </c>
      <c r="H46" s="13">
        <v>5</v>
      </c>
      <c r="I46" s="12">
        <v>40000</v>
      </c>
      <c r="J46" s="8"/>
      <c r="K46" s="8"/>
      <c r="L46" s="8"/>
      <c r="M46" s="17"/>
      <c r="N46" s="17"/>
      <c r="O46" s="8"/>
      <c r="P46" s="8"/>
      <c r="Q46" s="8"/>
      <c r="R46" s="8"/>
      <c r="S46" s="17"/>
      <c r="T46" s="17"/>
      <c r="U46" s="8"/>
      <c r="V46" s="8" t="s">
        <v>25</v>
      </c>
      <c r="W46" s="17">
        <v>455000</v>
      </c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x14ac:dyDescent="0.3">
      <c r="A47" s="28">
        <v>43841</v>
      </c>
      <c r="B47" s="11" t="s">
        <v>19</v>
      </c>
      <c r="C47" s="10" t="s">
        <v>20</v>
      </c>
      <c r="D47" s="10" t="s">
        <v>21</v>
      </c>
      <c r="E47" s="10" t="s">
        <v>10</v>
      </c>
      <c r="F47" s="10" t="s">
        <v>30</v>
      </c>
      <c r="G47" s="12">
        <v>3000</v>
      </c>
      <c r="H47" s="13">
        <v>9</v>
      </c>
      <c r="I47" s="12">
        <v>27000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 t="s">
        <v>17</v>
      </c>
      <c r="W47" s="17">
        <v>265000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x14ac:dyDescent="0.3">
      <c r="A48" s="28">
        <v>43856</v>
      </c>
      <c r="B48" s="11" t="s">
        <v>19</v>
      </c>
      <c r="C48" s="10" t="s">
        <v>20</v>
      </c>
      <c r="D48" s="10" t="s">
        <v>21</v>
      </c>
      <c r="E48" s="10" t="s">
        <v>10</v>
      </c>
      <c r="F48" s="10" t="s">
        <v>11</v>
      </c>
      <c r="G48" s="12">
        <v>7000</v>
      </c>
      <c r="H48" s="13">
        <v>5</v>
      </c>
      <c r="I48" s="12">
        <v>35000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9" x14ac:dyDescent="0.3">
      <c r="A49" s="28">
        <v>43880</v>
      </c>
      <c r="B49" s="11" t="s">
        <v>19</v>
      </c>
      <c r="C49" s="10" t="s">
        <v>20</v>
      </c>
      <c r="D49" s="10" t="s">
        <v>21</v>
      </c>
      <c r="E49" s="10" t="s">
        <v>10</v>
      </c>
      <c r="F49" s="10" t="s">
        <v>11</v>
      </c>
      <c r="G49" s="12">
        <v>7000</v>
      </c>
      <c r="H49" s="13">
        <v>10</v>
      </c>
      <c r="I49" s="12">
        <v>70000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9" x14ac:dyDescent="0.3">
      <c r="A50" s="28">
        <v>43895</v>
      </c>
      <c r="B50" s="11" t="s">
        <v>19</v>
      </c>
      <c r="C50" s="10" t="s">
        <v>20</v>
      </c>
      <c r="D50" s="10" t="s">
        <v>21</v>
      </c>
      <c r="E50" s="10" t="s">
        <v>22</v>
      </c>
      <c r="F50" s="10" t="s">
        <v>23</v>
      </c>
      <c r="G50" s="12">
        <v>8000</v>
      </c>
      <c r="H50" s="13">
        <v>7</v>
      </c>
      <c r="I50" s="12">
        <v>56000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9" t="s">
        <v>37</v>
      </c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9" x14ac:dyDescent="0.3">
      <c r="A51" s="28">
        <v>43895</v>
      </c>
      <c r="B51" s="11" t="s">
        <v>19</v>
      </c>
      <c r="C51" s="10" t="s">
        <v>20</v>
      </c>
      <c r="D51" s="10" t="s">
        <v>21</v>
      </c>
      <c r="E51" s="10" t="s">
        <v>22</v>
      </c>
      <c r="F51" s="10" t="s">
        <v>31</v>
      </c>
      <c r="G51" s="12">
        <v>4000</v>
      </c>
      <c r="H51" s="13">
        <v>4</v>
      </c>
      <c r="I51" s="12">
        <v>16000</v>
      </c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 t="s">
        <v>25</v>
      </c>
      <c r="W51" s="8" t="s">
        <v>27</v>
      </c>
      <c r="X51" s="21">
        <v>636000</v>
      </c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9" x14ac:dyDescent="0.3">
      <c r="A52" s="28">
        <v>43900</v>
      </c>
      <c r="B52" s="11" t="s">
        <v>19</v>
      </c>
      <c r="C52" s="10" t="s">
        <v>20</v>
      </c>
      <c r="D52" s="10" t="s">
        <v>21</v>
      </c>
      <c r="E52" s="10" t="s">
        <v>10</v>
      </c>
      <c r="F52" s="10" t="s">
        <v>11</v>
      </c>
      <c r="G52" s="12">
        <v>7000</v>
      </c>
      <c r="H52" s="13">
        <v>6</v>
      </c>
      <c r="I52" s="12">
        <v>42000</v>
      </c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 t="s">
        <v>25</v>
      </c>
      <c r="W52" s="8" t="s">
        <v>22</v>
      </c>
      <c r="X52" s="21">
        <v>296000</v>
      </c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9" x14ac:dyDescent="0.3">
      <c r="A53" s="28">
        <v>43903</v>
      </c>
      <c r="B53" s="11" t="s">
        <v>19</v>
      </c>
      <c r="C53" s="10" t="s">
        <v>20</v>
      </c>
      <c r="D53" s="10" t="s">
        <v>21</v>
      </c>
      <c r="E53" s="10" t="s">
        <v>10</v>
      </c>
      <c r="F53" s="10" t="s">
        <v>15</v>
      </c>
      <c r="G53" s="12">
        <v>6000</v>
      </c>
      <c r="H53" s="13">
        <v>1</v>
      </c>
      <c r="I53" s="12">
        <v>6000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 t="s">
        <v>25</v>
      </c>
      <c r="W53" s="8" t="s">
        <v>10</v>
      </c>
      <c r="X53" s="21">
        <v>416000</v>
      </c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9" x14ac:dyDescent="0.3">
      <c r="A54" s="28">
        <v>43907</v>
      </c>
      <c r="B54" s="11" t="s">
        <v>19</v>
      </c>
      <c r="C54" s="10" t="s">
        <v>20</v>
      </c>
      <c r="D54" s="10" t="s">
        <v>21</v>
      </c>
      <c r="E54" s="10" t="s">
        <v>10</v>
      </c>
      <c r="F54" s="10" t="s">
        <v>11</v>
      </c>
      <c r="G54" s="12">
        <v>7000</v>
      </c>
      <c r="H54" s="13">
        <v>8</v>
      </c>
      <c r="I54" s="12">
        <v>56000</v>
      </c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 t="s">
        <v>13</v>
      </c>
      <c r="W54" s="8" t="s">
        <v>27</v>
      </c>
      <c r="X54" s="21">
        <v>1022000</v>
      </c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9" x14ac:dyDescent="0.3">
      <c r="A55" s="28">
        <v>43908</v>
      </c>
      <c r="B55" s="11" t="s">
        <v>19</v>
      </c>
      <c r="C55" s="10" t="s">
        <v>20</v>
      </c>
      <c r="D55" s="10" t="s">
        <v>21</v>
      </c>
      <c r="E55" s="10" t="s">
        <v>10</v>
      </c>
      <c r="F55" s="10" t="s">
        <v>30</v>
      </c>
      <c r="G55" s="12">
        <v>3000</v>
      </c>
      <c r="H55" s="13">
        <v>5</v>
      </c>
      <c r="I55" s="12">
        <v>15000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 t="s">
        <v>13</v>
      </c>
      <c r="W55" s="8" t="s">
        <v>22</v>
      </c>
      <c r="X55" s="21">
        <v>564000</v>
      </c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9" x14ac:dyDescent="0.3">
      <c r="A56" s="28">
        <v>43912</v>
      </c>
      <c r="B56" s="11" t="s">
        <v>19</v>
      </c>
      <c r="C56" s="10" t="s">
        <v>20</v>
      </c>
      <c r="D56" s="10" t="s">
        <v>21</v>
      </c>
      <c r="E56" s="10" t="s">
        <v>22</v>
      </c>
      <c r="F56" s="10" t="s">
        <v>31</v>
      </c>
      <c r="G56" s="12">
        <v>4000</v>
      </c>
      <c r="H56" s="13">
        <v>6</v>
      </c>
      <c r="I56" s="12">
        <v>24000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 t="s">
        <v>13</v>
      </c>
      <c r="W56" s="8" t="s">
        <v>10</v>
      </c>
      <c r="X56" s="21">
        <v>883000</v>
      </c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9" x14ac:dyDescent="0.3">
      <c r="A57" s="28">
        <v>43942</v>
      </c>
      <c r="B57" s="11" t="s">
        <v>19</v>
      </c>
      <c r="C57" s="10" t="s">
        <v>20</v>
      </c>
      <c r="D57" s="10" t="s">
        <v>21</v>
      </c>
      <c r="E57" s="10" t="s">
        <v>27</v>
      </c>
      <c r="F57" s="10" t="s">
        <v>34</v>
      </c>
      <c r="G57" s="12">
        <v>10000</v>
      </c>
      <c r="H57" s="13">
        <v>7</v>
      </c>
      <c r="I57" s="12">
        <v>70000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 t="s">
        <v>8</v>
      </c>
      <c r="W57" s="8" t="s">
        <v>27</v>
      </c>
      <c r="X57" s="21">
        <v>918000</v>
      </c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9" x14ac:dyDescent="0.3">
      <c r="A58" s="28">
        <v>43957</v>
      </c>
      <c r="B58" s="11" t="s">
        <v>19</v>
      </c>
      <c r="C58" s="10" t="s">
        <v>20</v>
      </c>
      <c r="D58" s="10" t="s">
        <v>21</v>
      </c>
      <c r="E58" s="10" t="s">
        <v>10</v>
      </c>
      <c r="F58" s="10" t="s">
        <v>15</v>
      </c>
      <c r="G58" s="12">
        <v>6000</v>
      </c>
      <c r="H58" s="13">
        <v>5</v>
      </c>
      <c r="I58" s="12">
        <v>30000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 t="s">
        <v>8</v>
      </c>
      <c r="W58" s="8" t="s">
        <v>22</v>
      </c>
      <c r="X58" s="21">
        <v>424000</v>
      </c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9" x14ac:dyDescent="0.3">
      <c r="A59" s="28">
        <v>43984</v>
      </c>
      <c r="B59" s="11" t="s">
        <v>19</v>
      </c>
      <c r="C59" s="10" t="s">
        <v>20</v>
      </c>
      <c r="D59" s="10" t="s">
        <v>21</v>
      </c>
      <c r="E59" s="10" t="s">
        <v>10</v>
      </c>
      <c r="F59" s="10" t="s">
        <v>15</v>
      </c>
      <c r="G59" s="12">
        <v>6000</v>
      </c>
      <c r="H59" s="13">
        <v>7</v>
      </c>
      <c r="I59" s="12">
        <v>42000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 t="s">
        <v>8</v>
      </c>
      <c r="W59" s="8" t="s">
        <v>10</v>
      </c>
      <c r="X59" s="21">
        <v>458000</v>
      </c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9" x14ac:dyDescent="0.3">
      <c r="A60" s="28">
        <v>44000</v>
      </c>
      <c r="B60" s="11" t="s">
        <v>19</v>
      </c>
      <c r="C60" s="10" t="s">
        <v>20</v>
      </c>
      <c r="D60" s="10" t="s">
        <v>21</v>
      </c>
      <c r="E60" s="10" t="s">
        <v>10</v>
      </c>
      <c r="F60" s="10" t="s">
        <v>15</v>
      </c>
      <c r="G60" s="12">
        <v>6000</v>
      </c>
      <c r="H60" s="13">
        <v>10</v>
      </c>
      <c r="I60" s="12">
        <v>60000</v>
      </c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 t="s">
        <v>17</v>
      </c>
      <c r="W60" s="8" t="s">
        <v>27</v>
      </c>
      <c r="X60" s="21">
        <v>786000</v>
      </c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9" x14ac:dyDescent="0.3">
      <c r="A61" s="28">
        <v>44007</v>
      </c>
      <c r="B61" s="11" t="s">
        <v>19</v>
      </c>
      <c r="C61" s="10" t="s">
        <v>20</v>
      </c>
      <c r="D61" s="10" t="s">
        <v>21</v>
      </c>
      <c r="E61" s="10" t="s">
        <v>10</v>
      </c>
      <c r="F61" s="10" t="s">
        <v>30</v>
      </c>
      <c r="G61" s="12">
        <v>3000</v>
      </c>
      <c r="H61" s="13">
        <v>2</v>
      </c>
      <c r="I61" s="12">
        <v>6000</v>
      </c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 t="s">
        <v>17</v>
      </c>
      <c r="AB61" s="8" t="s">
        <v>22</v>
      </c>
      <c r="AC61" s="21">
        <v>292000</v>
      </c>
      <c r="AD61" s="8"/>
      <c r="AE61" s="8"/>
      <c r="AF61" s="8"/>
      <c r="AG61" s="8"/>
      <c r="AH61" s="8"/>
      <c r="AI61" s="8"/>
      <c r="AJ61" s="8"/>
      <c r="AK61" s="8"/>
      <c r="AL61" s="8"/>
      <c r="AM61" s="8"/>
    </row>
    <row r="62" spans="1:39" x14ac:dyDescent="0.3">
      <c r="A62" s="28">
        <v>44016</v>
      </c>
      <c r="B62" s="11" t="s">
        <v>19</v>
      </c>
      <c r="C62" s="10" t="s">
        <v>20</v>
      </c>
      <c r="D62" s="10" t="s">
        <v>21</v>
      </c>
      <c r="E62" s="10" t="s">
        <v>10</v>
      </c>
      <c r="F62" s="10" t="s">
        <v>11</v>
      </c>
      <c r="G62" s="12">
        <v>7000</v>
      </c>
      <c r="H62" s="13">
        <v>5</v>
      </c>
      <c r="I62" s="12">
        <v>35000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 t="s">
        <v>17</v>
      </c>
      <c r="AB62" s="8" t="s">
        <v>10</v>
      </c>
      <c r="AC62" s="21">
        <v>361000</v>
      </c>
      <c r="AD62" s="8"/>
      <c r="AE62" s="8"/>
      <c r="AF62" s="8"/>
      <c r="AG62" s="8"/>
      <c r="AH62" s="8"/>
      <c r="AI62" s="8"/>
      <c r="AJ62" s="8"/>
      <c r="AK62" s="8"/>
      <c r="AL62" s="8"/>
      <c r="AM62" s="8"/>
    </row>
    <row r="63" spans="1:39" x14ac:dyDescent="0.3">
      <c r="A63" s="28">
        <v>44025</v>
      </c>
      <c r="B63" s="11" t="s">
        <v>19</v>
      </c>
      <c r="C63" s="10" t="s">
        <v>20</v>
      </c>
      <c r="D63" s="10" t="s">
        <v>21</v>
      </c>
      <c r="E63" s="10" t="s">
        <v>10</v>
      </c>
      <c r="F63" s="10" t="s">
        <v>30</v>
      </c>
      <c r="G63" s="12">
        <v>3000</v>
      </c>
      <c r="H63" s="13">
        <v>10</v>
      </c>
      <c r="I63" s="12">
        <v>30000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 t="s">
        <v>20</v>
      </c>
      <c r="AB63" s="8" t="s">
        <v>27</v>
      </c>
      <c r="AC63" s="21">
        <v>464000</v>
      </c>
      <c r="AD63" s="8"/>
      <c r="AE63" s="8"/>
      <c r="AF63" s="8"/>
      <c r="AG63" s="8"/>
      <c r="AH63" s="8"/>
      <c r="AI63" s="8"/>
      <c r="AJ63" s="8"/>
      <c r="AK63" s="8"/>
      <c r="AL63" s="8"/>
      <c r="AM63" s="8"/>
    </row>
    <row r="64" spans="1:39" x14ac:dyDescent="0.3">
      <c r="A64" s="28">
        <v>44039</v>
      </c>
      <c r="B64" s="11" t="s">
        <v>19</v>
      </c>
      <c r="C64" s="10" t="s">
        <v>20</v>
      </c>
      <c r="D64" s="10" t="s">
        <v>21</v>
      </c>
      <c r="E64" s="10" t="s">
        <v>27</v>
      </c>
      <c r="F64" s="10" t="s">
        <v>34</v>
      </c>
      <c r="G64" s="12">
        <v>10000</v>
      </c>
      <c r="H64" s="13">
        <v>2</v>
      </c>
      <c r="I64" s="12">
        <v>20000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 t="s">
        <v>20</v>
      </c>
      <c r="AB64" s="8" t="s">
        <v>22</v>
      </c>
      <c r="AC64" s="21">
        <v>340000</v>
      </c>
      <c r="AD64" s="8"/>
      <c r="AE64" s="8"/>
      <c r="AF64" s="8"/>
      <c r="AG64" s="8"/>
      <c r="AH64" s="8"/>
      <c r="AI64" s="8"/>
      <c r="AJ64" s="8"/>
      <c r="AK64" s="8"/>
      <c r="AL64" s="8"/>
      <c r="AM64" s="8"/>
    </row>
    <row r="65" spans="1:39" x14ac:dyDescent="0.3">
      <c r="A65" s="28">
        <v>44044</v>
      </c>
      <c r="B65" s="11" t="s">
        <v>19</v>
      </c>
      <c r="C65" s="10" t="s">
        <v>20</v>
      </c>
      <c r="D65" s="10" t="s">
        <v>21</v>
      </c>
      <c r="E65" s="10" t="s">
        <v>10</v>
      </c>
      <c r="F65" s="10" t="s">
        <v>11</v>
      </c>
      <c r="G65" s="12">
        <v>7000</v>
      </c>
      <c r="H65" s="13">
        <v>9</v>
      </c>
      <c r="I65" s="12">
        <v>63000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 t="s">
        <v>20</v>
      </c>
      <c r="AB65" s="8" t="s">
        <v>10</v>
      </c>
      <c r="AC65" s="21">
        <v>883000</v>
      </c>
      <c r="AD65" s="8"/>
      <c r="AE65" s="8"/>
      <c r="AF65" s="8"/>
      <c r="AG65" s="8"/>
      <c r="AH65" s="8"/>
      <c r="AI65" s="8"/>
      <c r="AJ65" s="8"/>
      <c r="AK65" s="8"/>
      <c r="AL65" s="8"/>
      <c r="AM65" s="8"/>
    </row>
    <row r="66" spans="1:39" x14ac:dyDescent="0.3">
      <c r="A66" s="28">
        <v>44054</v>
      </c>
      <c r="B66" s="11" t="s">
        <v>19</v>
      </c>
      <c r="C66" s="10" t="s">
        <v>20</v>
      </c>
      <c r="D66" s="10" t="s">
        <v>21</v>
      </c>
      <c r="E66" s="10" t="s">
        <v>10</v>
      </c>
      <c r="F66" s="10" t="s">
        <v>11</v>
      </c>
      <c r="G66" s="12">
        <v>7000</v>
      </c>
      <c r="H66" s="13">
        <v>8</v>
      </c>
      <c r="I66" s="12">
        <v>56000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</row>
    <row r="67" spans="1:39" x14ac:dyDescent="0.3">
      <c r="A67" s="28">
        <v>44069</v>
      </c>
      <c r="B67" s="11" t="s">
        <v>19</v>
      </c>
      <c r="C67" s="10" t="s">
        <v>20</v>
      </c>
      <c r="D67" s="10" t="s">
        <v>21</v>
      </c>
      <c r="E67" s="10" t="s">
        <v>27</v>
      </c>
      <c r="F67" s="10" t="s">
        <v>28</v>
      </c>
      <c r="G67" s="12">
        <v>18000</v>
      </c>
      <c r="H67" s="13">
        <v>9</v>
      </c>
      <c r="I67" s="12">
        <v>162000</v>
      </c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</row>
    <row r="68" spans="1:39" x14ac:dyDescent="0.3">
      <c r="A68" s="28">
        <v>44075</v>
      </c>
      <c r="B68" s="11" t="s">
        <v>19</v>
      </c>
      <c r="C68" s="10" t="s">
        <v>20</v>
      </c>
      <c r="D68" s="10" t="s">
        <v>21</v>
      </c>
      <c r="E68" s="10" t="s">
        <v>10</v>
      </c>
      <c r="F68" s="10" t="s">
        <v>11</v>
      </c>
      <c r="G68" s="12">
        <v>7000</v>
      </c>
      <c r="H68" s="13">
        <v>1</v>
      </c>
      <c r="I68" s="12">
        <v>7000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 t="s">
        <v>27</v>
      </c>
      <c r="AC68" s="8" t="s">
        <v>22</v>
      </c>
      <c r="AD68" s="8" t="s">
        <v>10</v>
      </c>
      <c r="AE68" s="8"/>
      <c r="AF68" s="8"/>
      <c r="AG68" s="8"/>
      <c r="AH68" s="8"/>
      <c r="AI68" s="8"/>
      <c r="AJ68" s="8"/>
      <c r="AK68" s="8"/>
      <c r="AL68" s="8"/>
      <c r="AM68" s="8"/>
    </row>
    <row r="69" spans="1:39" x14ac:dyDescent="0.3">
      <c r="A69" s="28">
        <v>44075</v>
      </c>
      <c r="B69" s="11" t="s">
        <v>19</v>
      </c>
      <c r="C69" s="10" t="s">
        <v>20</v>
      </c>
      <c r="D69" s="10" t="s">
        <v>21</v>
      </c>
      <c r="E69" s="10" t="s">
        <v>10</v>
      </c>
      <c r="F69" s="10" t="s">
        <v>15</v>
      </c>
      <c r="G69" s="12">
        <v>6000</v>
      </c>
      <c r="H69" s="13">
        <v>6</v>
      </c>
      <c r="I69" s="12">
        <v>36000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 t="s">
        <v>25</v>
      </c>
      <c r="AB69" s="21">
        <v>636000</v>
      </c>
      <c r="AC69" s="21">
        <v>296000</v>
      </c>
      <c r="AD69" s="21">
        <v>416000</v>
      </c>
      <c r="AE69" s="8"/>
      <c r="AF69" s="8"/>
      <c r="AG69" s="8"/>
      <c r="AH69" s="8"/>
      <c r="AI69" s="8"/>
      <c r="AJ69" s="8"/>
      <c r="AK69" s="8"/>
      <c r="AL69" s="8"/>
      <c r="AM69" s="8"/>
    </row>
    <row r="70" spans="1:39" x14ac:dyDescent="0.3">
      <c r="A70" s="28">
        <v>44079</v>
      </c>
      <c r="B70" s="11" t="s">
        <v>19</v>
      </c>
      <c r="C70" s="10" t="s">
        <v>20</v>
      </c>
      <c r="D70" s="10" t="s">
        <v>21</v>
      </c>
      <c r="E70" s="10" t="s">
        <v>10</v>
      </c>
      <c r="F70" s="10" t="s">
        <v>15</v>
      </c>
      <c r="G70" s="12">
        <v>6000</v>
      </c>
      <c r="H70" s="13">
        <v>7</v>
      </c>
      <c r="I70" s="12">
        <v>42000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 t="s">
        <v>13</v>
      </c>
      <c r="AB70" s="21">
        <v>1022000</v>
      </c>
      <c r="AC70" s="21">
        <v>564000</v>
      </c>
      <c r="AD70" s="21">
        <v>883000</v>
      </c>
      <c r="AE70" s="8"/>
      <c r="AF70" s="8"/>
      <c r="AG70" s="8"/>
      <c r="AH70" s="8"/>
      <c r="AI70" s="8"/>
      <c r="AJ70" s="8"/>
      <c r="AK70" s="8"/>
      <c r="AL70" s="8"/>
      <c r="AM70" s="8"/>
    </row>
    <row r="71" spans="1:39" x14ac:dyDescent="0.3">
      <c r="A71" s="28">
        <v>44080</v>
      </c>
      <c r="B71" s="11" t="s">
        <v>19</v>
      </c>
      <c r="C71" s="10" t="s">
        <v>20</v>
      </c>
      <c r="D71" s="10" t="s">
        <v>21</v>
      </c>
      <c r="E71" s="10" t="s">
        <v>27</v>
      </c>
      <c r="F71" s="10" t="s">
        <v>28</v>
      </c>
      <c r="G71" s="12">
        <v>18000</v>
      </c>
      <c r="H71" s="13">
        <v>4</v>
      </c>
      <c r="I71" s="12">
        <v>72000</v>
      </c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 t="s">
        <v>8</v>
      </c>
      <c r="AB71" s="21">
        <v>918000</v>
      </c>
      <c r="AC71" s="21">
        <v>424000</v>
      </c>
      <c r="AD71" s="21">
        <v>458000</v>
      </c>
      <c r="AE71" s="8"/>
      <c r="AF71" s="8"/>
      <c r="AG71" s="8"/>
      <c r="AH71" s="8"/>
      <c r="AI71" s="8"/>
      <c r="AJ71" s="8"/>
      <c r="AK71" s="8"/>
      <c r="AL71" s="8"/>
      <c r="AM71" s="8"/>
    </row>
    <row r="72" spans="1:39" x14ac:dyDescent="0.3">
      <c r="A72" s="28">
        <v>44085</v>
      </c>
      <c r="B72" s="11" t="s">
        <v>19</v>
      </c>
      <c r="C72" s="10" t="s">
        <v>20</v>
      </c>
      <c r="D72" s="10" t="s">
        <v>21</v>
      </c>
      <c r="E72" s="10" t="s">
        <v>22</v>
      </c>
      <c r="F72" s="10" t="s">
        <v>31</v>
      </c>
      <c r="G72" s="12">
        <v>4000</v>
      </c>
      <c r="H72" s="13">
        <v>7</v>
      </c>
      <c r="I72" s="12">
        <v>28000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 t="s">
        <v>17</v>
      </c>
      <c r="AB72" s="21">
        <v>786000</v>
      </c>
      <c r="AC72" s="21">
        <v>292000</v>
      </c>
      <c r="AD72" s="21">
        <v>361000</v>
      </c>
      <c r="AE72" s="8"/>
      <c r="AF72" s="8"/>
      <c r="AG72" s="8"/>
      <c r="AH72" s="8"/>
      <c r="AI72" s="8"/>
      <c r="AJ72" s="8"/>
      <c r="AK72" s="8"/>
      <c r="AL72" s="8"/>
      <c r="AM72" s="8"/>
    </row>
    <row r="73" spans="1:39" x14ac:dyDescent="0.3">
      <c r="A73" s="28">
        <v>44086</v>
      </c>
      <c r="B73" s="11" t="s">
        <v>19</v>
      </c>
      <c r="C73" s="10" t="s">
        <v>20</v>
      </c>
      <c r="D73" s="10" t="s">
        <v>21</v>
      </c>
      <c r="E73" s="10" t="s">
        <v>10</v>
      </c>
      <c r="F73" s="10" t="s">
        <v>11</v>
      </c>
      <c r="G73" s="12">
        <v>7000</v>
      </c>
      <c r="H73" s="13">
        <v>6</v>
      </c>
      <c r="I73" s="12">
        <v>42000</v>
      </c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 t="s">
        <v>20</v>
      </c>
      <c r="AB73" s="21">
        <v>464000</v>
      </c>
      <c r="AC73" s="21">
        <v>340000</v>
      </c>
      <c r="AD73" s="21">
        <v>883000</v>
      </c>
      <c r="AE73" s="8"/>
      <c r="AF73" s="8"/>
      <c r="AG73" s="8"/>
      <c r="AH73" s="8"/>
      <c r="AI73" s="8"/>
      <c r="AJ73" s="8"/>
      <c r="AK73" s="8"/>
      <c r="AL73" s="8"/>
      <c r="AM73" s="8"/>
    </row>
    <row r="74" spans="1:39" x14ac:dyDescent="0.3">
      <c r="A74" s="28">
        <v>44095</v>
      </c>
      <c r="B74" s="11" t="s">
        <v>19</v>
      </c>
      <c r="C74" s="10" t="s">
        <v>20</v>
      </c>
      <c r="D74" s="10" t="s">
        <v>21</v>
      </c>
      <c r="E74" s="10" t="s">
        <v>10</v>
      </c>
      <c r="F74" s="10" t="s">
        <v>15</v>
      </c>
      <c r="G74" s="12">
        <v>6000</v>
      </c>
      <c r="H74" s="13">
        <v>8</v>
      </c>
      <c r="I74" s="12">
        <v>48000</v>
      </c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</row>
    <row r="75" spans="1:39" x14ac:dyDescent="0.3">
      <c r="A75" s="28">
        <v>44123</v>
      </c>
      <c r="B75" s="11" t="s">
        <v>19</v>
      </c>
      <c r="C75" s="10" t="s">
        <v>20</v>
      </c>
      <c r="D75" s="10" t="s">
        <v>21</v>
      </c>
      <c r="E75" s="10" t="s">
        <v>27</v>
      </c>
      <c r="F75" s="10" t="s">
        <v>34</v>
      </c>
      <c r="G75" s="12">
        <v>10000</v>
      </c>
      <c r="H75" s="13">
        <v>8</v>
      </c>
      <c r="I75" s="12">
        <v>80000</v>
      </c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</row>
    <row r="76" spans="1:39" x14ac:dyDescent="0.3">
      <c r="A76" s="28">
        <v>44127</v>
      </c>
      <c r="B76" s="11" t="s">
        <v>19</v>
      </c>
      <c r="C76" s="10" t="s">
        <v>20</v>
      </c>
      <c r="D76" s="10" t="s">
        <v>21</v>
      </c>
      <c r="E76" s="10" t="s">
        <v>22</v>
      </c>
      <c r="F76" s="10" t="s">
        <v>23</v>
      </c>
      <c r="G76" s="12">
        <v>8000</v>
      </c>
      <c r="H76" s="13">
        <v>5</v>
      </c>
      <c r="I76" s="12">
        <v>40000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9" t="s">
        <v>38</v>
      </c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</row>
    <row r="77" spans="1:39" x14ac:dyDescent="0.3">
      <c r="A77" s="28">
        <v>44135</v>
      </c>
      <c r="B77" s="11" t="s">
        <v>19</v>
      </c>
      <c r="C77" s="10" t="s">
        <v>20</v>
      </c>
      <c r="D77" s="10" t="s">
        <v>21</v>
      </c>
      <c r="E77" s="10" t="s">
        <v>10</v>
      </c>
      <c r="F77" s="10" t="s">
        <v>11</v>
      </c>
      <c r="G77" s="12">
        <v>7000</v>
      </c>
      <c r="H77" s="13">
        <v>1</v>
      </c>
      <c r="I77" s="12">
        <v>7000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 t="s">
        <v>13</v>
      </c>
      <c r="AB77" s="21">
        <v>59</v>
      </c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</row>
    <row r="78" spans="1:39" x14ac:dyDescent="0.3">
      <c r="A78" s="28">
        <v>44139</v>
      </c>
      <c r="B78" s="11" t="s">
        <v>19</v>
      </c>
      <c r="C78" s="10" t="s">
        <v>20</v>
      </c>
      <c r="D78" s="10" t="s">
        <v>21</v>
      </c>
      <c r="E78" s="10" t="s">
        <v>22</v>
      </c>
      <c r="F78" s="10" t="s">
        <v>23</v>
      </c>
      <c r="G78" s="12">
        <v>8000</v>
      </c>
      <c r="H78" s="13">
        <v>10</v>
      </c>
      <c r="I78" s="12">
        <v>80000</v>
      </c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 t="s">
        <v>8</v>
      </c>
      <c r="AB78" s="21">
        <v>41</v>
      </c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</row>
    <row r="79" spans="1:39" x14ac:dyDescent="0.3">
      <c r="A79" s="28">
        <v>44147</v>
      </c>
      <c r="B79" s="11" t="s">
        <v>19</v>
      </c>
      <c r="C79" s="10" t="s">
        <v>20</v>
      </c>
      <c r="D79" s="10" t="s">
        <v>21</v>
      </c>
      <c r="E79" s="10" t="s">
        <v>10</v>
      </c>
      <c r="F79" s="10" t="s">
        <v>11</v>
      </c>
      <c r="G79" s="12">
        <v>7000</v>
      </c>
      <c r="H79" s="13">
        <v>5</v>
      </c>
      <c r="I79" s="12">
        <v>35000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 t="s">
        <v>20</v>
      </c>
      <c r="AB79" s="21">
        <v>39</v>
      </c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</row>
    <row r="80" spans="1:39" x14ac:dyDescent="0.3">
      <c r="A80" s="28">
        <v>44147</v>
      </c>
      <c r="B80" s="11" t="s">
        <v>19</v>
      </c>
      <c r="C80" s="10" t="s">
        <v>20</v>
      </c>
      <c r="D80" s="10" t="s">
        <v>21</v>
      </c>
      <c r="E80" s="10" t="s">
        <v>10</v>
      </c>
      <c r="F80" s="10" t="s">
        <v>15</v>
      </c>
      <c r="G80" s="12">
        <v>6000</v>
      </c>
      <c r="H80" s="13">
        <v>8</v>
      </c>
      <c r="I80" s="12">
        <v>48000</v>
      </c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 t="s">
        <v>25</v>
      </c>
      <c r="AB80" s="21">
        <v>27</v>
      </c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</row>
    <row r="81" spans="1:39" x14ac:dyDescent="0.3">
      <c r="A81" s="28">
        <v>44165</v>
      </c>
      <c r="B81" s="11" t="s">
        <v>19</v>
      </c>
      <c r="C81" s="10" t="s">
        <v>20</v>
      </c>
      <c r="D81" s="10" t="s">
        <v>21</v>
      </c>
      <c r="E81" s="10" t="s">
        <v>10</v>
      </c>
      <c r="F81" s="10" t="s">
        <v>15</v>
      </c>
      <c r="G81" s="12">
        <v>6000</v>
      </c>
      <c r="H81" s="13">
        <v>7</v>
      </c>
      <c r="I81" s="12">
        <v>42000</v>
      </c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 t="s">
        <v>17</v>
      </c>
      <c r="AB81" s="21">
        <v>34</v>
      </c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</row>
    <row r="82" spans="1:39" x14ac:dyDescent="0.3">
      <c r="A82" s="28">
        <v>44187</v>
      </c>
      <c r="B82" s="11" t="s">
        <v>19</v>
      </c>
      <c r="C82" s="10" t="s">
        <v>20</v>
      </c>
      <c r="D82" s="10" t="s">
        <v>21</v>
      </c>
      <c r="E82" s="10" t="s">
        <v>27</v>
      </c>
      <c r="F82" s="10" t="s">
        <v>34</v>
      </c>
      <c r="G82" s="12">
        <v>10000</v>
      </c>
      <c r="H82" s="13">
        <v>6</v>
      </c>
      <c r="I82" s="12">
        <v>60000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</row>
    <row r="83" spans="1:39" x14ac:dyDescent="0.3">
      <c r="A83" s="28">
        <v>44191</v>
      </c>
      <c r="B83" s="11" t="s">
        <v>19</v>
      </c>
      <c r="C83" s="10" t="s">
        <v>20</v>
      </c>
      <c r="D83" s="10" t="s">
        <v>21</v>
      </c>
      <c r="E83" s="10" t="s">
        <v>10</v>
      </c>
      <c r="F83" s="10" t="s">
        <v>30</v>
      </c>
      <c r="G83" s="12">
        <v>3000</v>
      </c>
      <c r="H83" s="13">
        <v>1</v>
      </c>
      <c r="I83" s="12">
        <v>3000</v>
      </c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9" t="s">
        <v>39</v>
      </c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</row>
    <row r="84" spans="1:39" x14ac:dyDescent="0.3">
      <c r="A84" s="28">
        <v>44205</v>
      </c>
      <c r="B84" s="11" t="s">
        <v>19</v>
      </c>
      <c r="C84" s="10" t="s">
        <v>20</v>
      </c>
      <c r="D84" s="10" t="s">
        <v>21</v>
      </c>
      <c r="E84" s="10" t="s">
        <v>22</v>
      </c>
      <c r="F84" s="10" t="s">
        <v>23</v>
      </c>
      <c r="G84" s="12">
        <v>8000</v>
      </c>
      <c r="H84" s="13">
        <v>7</v>
      </c>
      <c r="I84" s="12">
        <v>56000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 t="s">
        <v>17</v>
      </c>
      <c r="AB84" s="21">
        <v>4</v>
      </c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</row>
    <row r="85" spans="1:39" x14ac:dyDescent="0.3">
      <c r="A85" s="28">
        <v>44207</v>
      </c>
      <c r="B85" s="11" t="s">
        <v>19</v>
      </c>
      <c r="C85" s="10" t="s">
        <v>20</v>
      </c>
      <c r="D85" s="10" t="s">
        <v>21</v>
      </c>
      <c r="E85" s="10" t="s">
        <v>22</v>
      </c>
      <c r="F85" s="10" t="s">
        <v>23</v>
      </c>
      <c r="G85" s="12">
        <v>8000</v>
      </c>
      <c r="H85" s="13">
        <v>5</v>
      </c>
      <c r="I85" s="12">
        <v>40000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 t="s">
        <v>20</v>
      </c>
      <c r="AB85" s="21">
        <v>1</v>
      </c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</row>
    <row r="86" spans="1:39" x14ac:dyDescent="0.3">
      <c r="A86" s="28">
        <v>44207</v>
      </c>
      <c r="B86" s="11" t="s">
        <v>19</v>
      </c>
      <c r="C86" s="10" t="s">
        <v>20</v>
      </c>
      <c r="D86" s="10" t="s">
        <v>21</v>
      </c>
      <c r="E86" s="10" t="s">
        <v>10</v>
      </c>
      <c r="F86" s="10" t="s">
        <v>30</v>
      </c>
      <c r="G86" s="12">
        <v>3000</v>
      </c>
      <c r="H86" s="13">
        <v>9</v>
      </c>
      <c r="I86" s="12">
        <v>27000</v>
      </c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 t="s">
        <v>8</v>
      </c>
      <c r="AB86" s="21">
        <v>4</v>
      </c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</row>
    <row r="87" spans="1:39" x14ac:dyDescent="0.3">
      <c r="A87" s="28">
        <v>44222</v>
      </c>
      <c r="B87" s="11" t="s">
        <v>19</v>
      </c>
      <c r="C87" s="10" t="s">
        <v>20</v>
      </c>
      <c r="D87" s="10" t="s">
        <v>21</v>
      </c>
      <c r="E87" s="10" t="s">
        <v>10</v>
      </c>
      <c r="F87" s="10" t="s">
        <v>11</v>
      </c>
      <c r="G87" s="12">
        <v>7000</v>
      </c>
      <c r="H87" s="13">
        <v>5</v>
      </c>
      <c r="I87" s="12">
        <v>35000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 t="s">
        <v>13</v>
      </c>
      <c r="AB87" s="21">
        <v>2</v>
      </c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</row>
    <row r="88" spans="1:39" x14ac:dyDescent="0.3">
      <c r="A88" s="28">
        <v>43840</v>
      </c>
      <c r="B88" s="11" t="s">
        <v>24</v>
      </c>
      <c r="C88" s="10" t="s">
        <v>25</v>
      </c>
      <c r="D88" s="10" t="s">
        <v>26</v>
      </c>
      <c r="E88" s="10" t="s">
        <v>27</v>
      </c>
      <c r="F88" s="10" t="s">
        <v>28</v>
      </c>
      <c r="G88" s="12">
        <v>18000</v>
      </c>
      <c r="H88" s="13">
        <v>7</v>
      </c>
      <c r="I88" s="12">
        <v>126000</v>
      </c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 t="s">
        <v>25</v>
      </c>
      <c r="AB88" s="21">
        <v>3</v>
      </c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</row>
    <row r="89" spans="1:39" x14ac:dyDescent="0.3">
      <c r="A89" s="28">
        <v>43841</v>
      </c>
      <c r="B89" s="11" t="s">
        <v>24</v>
      </c>
      <c r="C89" s="10" t="s">
        <v>25</v>
      </c>
      <c r="D89" s="10" t="s">
        <v>26</v>
      </c>
      <c r="E89" s="10" t="s">
        <v>10</v>
      </c>
      <c r="F89" s="10" t="s">
        <v>11</v>
      </c>
      <c r="G89" s="12">
        <v>7000</v>
      </c>
      <c r="H89" s="13">
        <v>1</v>
      </c>
      <c r="I89" s="12">
        <v>7000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</row>
    <row r="90" spans="1:39" x14ac:dyDescent="0.3">
      <c r="A90" s="28">
        <v>43852</v>
      </c>
      <c r="B90" s="11" t="s">
        <v>24</v>
      </c>
      <c r="C90" s="10" t="s">
        <v>25</v>
      </c>
      <c r="D90" s="10" t="s">
        <v>26</v>
      </c>
      <c r="E90" s="10" t="s">
        <v>22</v>
      </c>
      <c r="F90" s="10" t="s">
        <v>31</v>
      </c>
      <c r="G90" s="12">
        <v>4000</v>
      </c>
      <c r="H90" s="13">
        <v>1</v>
      </c>
      <c r="I90" s="12">
        <v>4000</v>
      </c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9" t="s">
        <v>40</v>
      </c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</row>
    <row r="91" spans="1:39" x14ac:dyDescent="0.3">
      <c r="A91" s="28">
        <v>43864</v>
      </c>
      <c r="B91" s="11" t="s">
        <v>24</v>
      </c>
      <c r="C91" s="10" t="s">
        <v>25</v>
      </c>
      <c r="D91" s="10" t="s">
        <v>26</v>
      </c>
      <c r="E91" s="10" t="s">
        <v>27</v>
      </c>
      <c r="F91" s="10" t="s">
        <v>28</v>
      </c>
      <c r="G91" s="12">
        <v>18000</v>
      </c>
      <c r="H91" s="13">
        <v>8</v>
      </c>
      <c r="I91" s="12">
        <v>144000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 t="s">
        <v>25</v>
      </c>
      <c r="AB91" s="21">
        <v>49926</v>
      </c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</row>
    <row r="92" spans="1:39" x14ac:dyDescent="0.3">
      <c r="A92" s="28">
        <v>43868</v>
      </c>
      <c r="B92" s="11" t="s">
        <v>24</v>
      </c>
      <c r="C92" s="10" t="s">
        <v>25</v>
      </c>
      <c r="D92" s="10" t="s">
        <v>26</v>
      </c>
      <c r="E92" s="10" t="s">
        <v>10</v>
      </c>
      <c r="F92" s="10" t="s">
        <v>30</v>
      </c>
      <c r="G92" s="12">
        <v>3000</v>
      </c>
      <c r="H92" s="13">
        <v>9</v>
      </c>
      <c r="I92" s="12">
        <v>27000</v>
      </c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 t="s">
        <v>20</v>
      </c>
      <c r="AB92" s="21">
        <v>43256</v>
      </c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</row>
    <row r="93" spans="1:39" x14ac:dyDescent="0.3">
      <c r="A93" s="28">
        <v>43871</v>
      </c>
      <c r="B93" s="11" t="s">
        <v>24</v>
      </c>
      <c r="C93" s="10" t="s">
        <v>25</v>
      </c>
      <c r="D93" s="10" t="s">
        <v>26</v>
      </c>
      <c r="E93" s="10" t="s">
        <v>10</v>
      </c>
      <c r="F93" s="10" t="s">
        <v>11</v>
      </c>
      <c r="G93" s="12">
        <v>7000</v>
      </c>
      <c r="H93" s="13">
        <v>3</v>
      </c>
      <c r="I93" s="12">
        <v>21000</v>
      </c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 t="s">
        <v>17</v>
      </c>
      <c r="AB93" s="21">
        <v>42324</v>
      </c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</row>
    <row r="94" spans="1:39" x14ac:dyDescent="0.3">
      <c r="A94" s="28">
        <v>43874</v>
      </c>
      <c r="B94" s="11" t="s">
        <v>24</v>
      </c>
      <c r="C94" s="10" t="s">
        <v>25</v>
      </c>
      <c r="D94" s="10" t="s">
        <v>26</v>
      </c>
      <c r="E94" s="10" t="s">
        <v>22</v>
      </c>
      <c r="F94" s="10" t="s">
        <v>23</v>
      </c>
      <c r="G94" s="12">
        <v>8000</v>
      </c>
      <c r="H94" s="13">
        <v>2</v>
      </c>
      <c r="I94" s="12">
        <v>16000</v>
      </c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 t="s">
        <v>8</v>
      </c>
      <c r="AB94" s="21">
        <v>43902</v>
      </c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</row>
    <row r="95" spans="1:39" x14ac:dyDescent="0.3">
      <c r="A95" s="28">
        <v>43883</v>
      </c>
      <c r="B95" s="11" t="s">
        <v>24</v>
      </c>
      <c r="C95" s="10" t="s">
        <v>25</v>
      </c>
      <c r="D95" s="10" t="s">
        <v>26</v>
      </c>
      <c r="E95" s="10" t="s">
        <v>10</v>
      </c>
      <c r="F95" s="10" t="s">
        <v>11</v>
      </c>
      <c r="G95" s="12">
        <v>7000</v>
      </c>
      <c r="H95" s="13">
        <v>5</v>
      </c>
      <c r="I95" s="12">
        <v>35000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 t="s">
        <v>13</v>
      </c>
      <c r="AB95" s="21">
        <v>41847</v>
      </c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</row>
    <row r="96" spans="1:39" x14ac:dyDescent="0.3">
      <c r="A96" s="28">
        <v>43902</v>
      </c>
      <c r="B96" s="11" t="s">
        <v>24</v>
      </c>
      <c r="C96" s="10" t="s">
        <v>25</v>
      </c>
      <c r="D96" s="10" t="s">
        <v>26</v>
      </c>
      <c r="E96" s="10" t="s">
        <v>27</v>
      </c>
      <c r="F96" s="10" t="s">
        <v>34</v>
      </c>
      <c r="G96" s="12">
        <v>10000</v>
      </c>
      <c r="H96" s="13">
        <v>9</v>
      </c>
      <c r="I96" s="12">
        <v>90000</v>
      </c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</row>
    <row r="97" spans="1:39" x14ac:dyDescent="0.3">
      <c r="A97" s="28">
        <v>43925</v>
      </c>
      <c r="B97" s="11" t="s">
        <v>24</v>
      </c>
      <c r="C97" s="10" t="s">
        <v>25</v>
      </c>
      <c r="D97" s="10" t="s">
        <v>26</v>
      </c>
      <c r="E97" s="10" t="s">
        <v>22</v>
      </c>
      <c r="F97" s="10" t="s">
        <v>23</v>
      </c>
      <c r="G97" s="12">
        <v>8000</v>
      </c>
      <c r="H97" s="13">
        <v>8</v>
      </c>
      <c r="I97" s="12">
        <v>64000</v>
      </c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9" t="s">
        <v>41</v>
      </c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</row>
    <row r="98" spans="1:39" x14ac:dyDescent="0.3">
      <c r="A98" s="28">
        <v>43956</v>
      </c>
      <c r="B98" s="11" t="s">
        <v>24</v>
      </c>
      <c r="C98" s="10" t="s">
        <v>25</v>
      </c>
      <c r="D98" s="10" t="s">
        <v>26</v>
      </c>
      <c r="E98" s="10" t="s">
        <v>22</v>
      </c>
      <c r="F98" s="10" t="s">
        <v>31</v>
      </c>
      <c r="G98" s="12">
        <v>4000</v>
      </c>
      <c r="H98" s="13">
        <v>10</v>
      </c>
      <c r="I98" s="12">
        <v>40000</v>
      </c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20">
        <v>43952</v>
      </c>
      <c r="AB98" s="20">
        <v>43983</v>
      </c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</row>
    <row r="99" spans="1:39" x14ac:dyDescent="0.3">
      <c r="A99" s="28">
        <v>43975</v>
      </c>
      <c r="B99" s="11" t="s">
        <v>24</v>
      </c>
      <c r="C99" s="10" t="s">
        <v>25</v>
      </c>
      <c r="D99" s="10" t="s">
        <v>26</v>
      </c>
      <c r="E99" s="10" t="s">
        <v>10</v>
      </c>
      <c r="F99" s="10" t="s">
        <v>30</v>
      </c>
      <c r="G99" s="12">
        <v>3000</v>
      </c>
      <c r="H99" s="13">
        <v>6</v>
      </c>
      <c r="I99" s="12">
        <v>18000</v>
      </c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</row>
    <row r="100" spans="1:39" x14ac:dyDescent="0.3">
      <c r="A100" s="28">
        <v>43985</v>
      </c>
      <c r="B100" s="11" t="s">
        <v>24</v>
      </c>
      <c r="C100" s="10" t="s">
        <v>25</v>
      </c>
      <c r="D100" s="10" t="s">
        <v>26</v>
      </c>
      <c r="E100" s="10" t="s">
        <v>27</v>
      </c>
      <c r="F100" s="10" t="s">
        <v>34</v>
      </c>
      <c r="G100" s="12">
        <v>10000</v>
      </c>
      <c r="H100" s="13">
        <v>6</v>
      </c>
      <c r="I100" s="12">
        <v>60000</v>
      </c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 t="s">
        <v>8</v>
      </c>
      <c r="AB100" s="21">
        <v>66667</v>
      </c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</row>
    <row r="101" spans="1:39" x14ac:dyDescent="0.3">
      <c r="A101" s="28">
        <v>43998</v>
      </c>
      <c r="B101" s="11" t="s">
        <v>24</v>
      </c>
      <c r="C101" s="10" t="s">
        <v>25</v>
      </c>
      <c r="D101" s="10" t="s">
        <v>26</v>
      </c>
      <c r="E101" s="10" t="s">
        <v>10</v>
      </c>
      <c r="F101" s="10" t="s">
        <v>11</v>
      </c>
      <c r="G101" s="12">
        <v>7000</v>
      </c>
      <c r="H101" s="13">
        <v>6</v>
      </c>
      <c r="I101" s="12">
        <v>42000</v>
      </c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 t="s">
        <v>13</v>
      </c>
      <c r="AB101" s="21">
        <v>40000</v>
      </c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</row>
    <row r="102" spans="1:39" x14ac:dyDescent="0.3">
      <c r="A102" s="28">
        <v>44022</v>
      </c>
      <c r="B102" s="11" t="s">
        <v>24</v>
      </c>
      <c r="C102" s="10" t="s">
        <v>25</v>
      </c>
      <c r="D102" s="10" t="s">
        <v>26</v>
      </c>
      <c r="E102" s="10" t="s">
        <v>27</v>
      </c>
      <c r="F102" s="10" t="s">
        <v>28</v>
      </c>
      <c r="G102" s="12">
        <v>18000</v>
      </c>
      <c r="H102" s="13">
        <v>7</v>
      </c>
      <c r="I102" s="12">
        <v>126000</v>
      </c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 t="s">
        <v>25</v>
      </c>
      <c r="AB102" s="21">
        <v>29000</v>
      </c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</row>
    <row r="103" spans="1:39" x14ac:dyDescent="0.3">
      <c r="A103" s="28">
        <v>44026</v>
      </c>
      <c r="B103" s="11" t="s">
        <v>24</v>
      </c>
      <c r="C103" s="10" t="s">
        <v>25</v>
      </c>
      <c r="D103" s="10" t="s">
        <v>26</v>
      </c>
      <c r="E103" s="10" t="s">
        <v>27</v>
      </c>
      <c r="F103" s="10" t="s">
        <v>34</v>
      </c>
      <c r="G103" s="12">
        <v>10000</v>
      </c>
      <c r="H103" s="13">
        <v>9</v>
      </c>
      <c r="I103" s="12">
        <v>90000</v>
      </c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 t="s">
        <v>17</v>
      </c>
      <c r="AB103" s="21">
        <v>53500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</row>
    <row r="104" spans="1:39" x14ac:dyDescent="0.3">
      <c r="A104" s="28">
        <v>44042</v>
      </c>
      <c r="B104" s="11" t="s">
        <v>24</v>
      </c>
      <c r="C104" s="10" t="s">
        <v>25</v>
      </c>
      <c r="D104" s="10" t="s">
        <v>26</v>
      </c>
      <c r="E104" s="10" t="s">
        <v>10</v>
      </c>
      <c r="F104" s="10" t="s">
        <v>30</v>
      </c>
      <c r="G104" s="12">
        <v>3000</v>
      </c>
      <c r="H104" s="13">
        <v>10</v>
      </c>
      <c r="I104" s="12">
        <v>30000</v>
      </c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 t="s">
        <v>20</v>
      </c>
      <c r="AB104" s="21">
        <v>30000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</row>
    <row r="105" spans="1:39" x14ac:dyDescent="0.3">
      <c r="A105" s="28">
        <v>44088</v>
      </c>
      <c r="B105" s="11" t="s">
        <v>24</v>
      </c>
      <c r="C105" s="10" t="s">
        <v>25</v>
      </c>
      <c r="D105" s="10" t="s">
        <v>26</v>
      </c>
      <c r="E105" s="10" t="s">
        <v>10</v>
      </c>
      <c r="F105" s="10" t="s">
        <v>11</v>
      </c>
      <c r="G105" s="12">
        <v>7000</v>
      </c>
      <c r="H105" s="13">
        <v>4</v>
      </c>
      <c r="I105" s="12">
        <v>28000</v>
      </c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</row>
    <row r="106" spans="1:39" x14ac:dyDescent="0.3">
      <c r="A106" s="28">
        <v>44092</v>
      </c>
      <c r="B106" s="11" t="s">
        <v>24</v>
      </c>
      <c r="C106" s="10" t="s">
        <v>25</v>
      </c>
      <c r="D106" s="10" t="s">
        <v>26</v>
      </c>
      <c r="E106" s="10" t="s">
        <v>22</v>
      </c>
      <c r="F106" s="10" t="s">
        <v>31</v>
      </c>
      <c r="G106" s="12">
        <v>4000</v>
      </c>
      <c r="H106" s="13">
        <v>7</v>
      </c>
      <c r="I106" s="12">
        <v>28000</v>
      </c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</row>
    <row r="107" spans="1:39" x14ac:dyDescent="0.3">
      <c r="A107" s="28">
        <v>44119</v>
      </c>
      <c r="B107" s="11" t="s">
        <v>24</v>
      </c>
      <c r="C107" s="10" t="s">
        <v>25</v>
      </c>
      <c r="D107" s="10" t="s">
        <v>26</v>
      </c>
      <c r="E107" s="10" t="s">
        <v>10</v>
      </c>
      <c r="F107" s="10" t="s">
        <v>15</v>
      </c>
      <c r="G107" s="12">
        <v>6000</v>
      </c>
      <c r="H107" s="13">
        <v>4</v>
      </c>
      <c r="I107" s="12">
        <v>24000</v>
      </c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9" t="s">
        <v>42</v>
      </c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</row>
    <row r="108" spans="1:39" x14ac:dyDescent="0.3">
      <c r="A108" s="28">
        <v>44127</v>
      </c>
      <c r="B108" s="11" t="s">
        <v>24</v>
      </c>
      <c r="C108" s="10" t="s">
        <v>25</v>
      </c>
      <c r="D108" s="10" t="s">
        <v>26</v>
      </c>
      <c r="E108" s="10" t="s">
        <v>22</v>
      </c>
      <c r="F108" s="10" t="s">
        <v>23</v>
      </c>
      <c r="G108" s="12">
        <v>8000</v>
      </c>
      <c r="H108" s="13">
        <v>10</v>
      </c>
      <c r="I108" s="12">
        <v>80000</v>
      </c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 t="s">
        <v>78</v>
      </c>
      <c r="AB108" s="8" t="s">
        <v>9</v>
      </c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</row>
    <row r="109" spans="1:39" x14ac:dyDescent="0.3">
      <c r="A109" s="28">
        <v>44134</v>
      </c>
      <c r="B109" s="11" t="s">
        <v>24</v>
      </c>
      <c r="C109" s="10" t="s">
        <v>25</v>
      </c>
      <c r="D109" s="10" t="s">
        <v>26</v>
      </c>
      <c r="E109" s="10" t="s">
        <v>10</v>
      </c>
      <c r="F109" s="10" t="s">
        <v>30</v>
      </c>
      <c r="G109" s="12">
        <v>3000</v>
      </c>
      <c r="H109" s="13">
        <v>3</v>
      </c>
      <c r="I109" s="12">
        <v>9000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 t="s">
        <v>13</v>
      </c>
      <c r="AB109" s="8" t="s">
        <v>14</v>
      </c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</row>
    <row r="110" spans="1:39" x14ac:dyDescent="0.3">
      <c r="A110" s="28">
        <v>44138</v>
      </c>
      <c r="B110" s="11" t="s">
        <v>24</v>
      </c>
      <c r="C110" s="10" t="s">
        <v>25</v>
      </c>
      <c r="D110" s="10" t="s">
        <v>26</v>
      </c>
      <c r="E110" s="10" t="s">
        <v>10</v>
      </c>
      <c r="F110" s="10" t="s">
        <v>11</v>
      </c>
      <c r="G110" s="12">
        <v>7000</v>
      </c>
      <c r="H110" s="13">
        <v>9</v>
      </c>
      <c r="I110" s="12">
        <v>63000</v>
      </c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 t="s">
        <v>17</v>
      </c>
      <c r="AB110" s="8" t="s">
        <v>18</v>
      </c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</row>
    <row r="111" spans="1:39" x14ac:dyDescent="0.3">
      <c r="A111" s="28">
        <v>44151</v>
      </c>
      <c r="B111" s="11" t="s">
        <v>24</v>
      </c>
      <c r="C111" s="10" t="s">
        <v>25</v>
      </c>
      <c r="D111" s="10" t="s">
        <v>26</v>
      </c>
      <c r="E111" s="10" t="s">
        <v>22</v>
      </c>
      <c r="F111" s="10" t="s">
        <v>23</v>
      </c>
      <c r="G111" s="12">
        <v>8000</v>
      </c>
      <c r="H111" s="13">
        <v>8</v>
      </c>
      <c r="I111" s="12">
        <v>64000</v>
      </c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 t="s">
        <v>20</v>
      </c>
      <c r="AB111" s="8" t="s">
        <v>21</v>
      </c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</row>
    <row r="112" spans="1:39" x14ac:dyDescent="0.3">
      <c r="A112" s="28">
        <v>44154</v>
      </c>
      <c r="B112" s="11" t="s">
        <v>24</v>
      </c>
      <c r="C112" s="10" t="s">
        <v>25</v>
      </c>
      <c r="D112" s="10" t="s">
        <v>26</v>
      </c>
      <c r="E112" s="10" t="s">
        <v>10</v>
      </c>
      <c r="F112" s="10" t="s">
        <v>11</v>
      </c>
      <c r="G112" s="12">
        <v>7000</v>
      </c>
      <c r="H112" s="13">
        <v>7</v>
      </c>
      <c r="I112" s="12">
        <v>49000</v>
      </c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 t="s">
        <v>25</v>
      </c>
      <c r="AB112" s="8" t="s">
        <v>26</v>
      </c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</row>
    <row r="113" spans="1:39" x14ac:dyDescent="0.3">
      <c r="A113" s="28">
        <v>44159</v>
      </c>
      <c r="B113" s="11" t="s">
        <v>24</v>
      </c>
      <c r="C113" s="10" t="s">
        <v>25</v>
      </c>
      <c r="D113" s="10" t="s">
        <v>26</v>
      </c>
      <c r="E113" s="10" t="s">
        <v>10</v>
      </c>
      <c r="F113" s="10" t="s">
        <v>15</v>
      </c>
      <c r="G113" s="12">
        <v>6000</v>
      </c>
      <c r="H113" s="13">
        <v>9</v>
      </c>
      <c r="I113" s="12">
        <v>54000</v>
      </c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</row>
    <row r="114" spans="1:39" x14ac:dyDescent="0.3">
      <c r="A114" s="28">
        <v>44195</v>
      </c>
      <c r="B114" s="11" t="s">
        <v>24</v>
      </c>
      <c r="C114" s="10" t="s">
        <v>25</v>
      </c>
      <c r="D114" s="10" t="s">
        <v>26</v>
      </c>
      <c r="E114" s="10" t="s">
        <v>10</v>
      </c>
      <c r="F114" s="10" t="s">
        <v>30</v>
      </c>
      <c r="G114" s="12">
        <v>3000</v>
      </c>
      <c r="H114" s="13">
        <v>3</v>
      </c>
      <c r="I114" s="12">
        <v>9000</v>
      </c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</row>
    <row r="115" spans="1:39" x14ac:dyDescent="0.3">
      <c r="A115" s="28">
        <v>44206</v>
      </c>
      <c r="B115" s="11" t="s">
        <v>24</v>
      </c>
      <c r="C115" s="10" t="s">
        <v>25</v>
      </c>
      <c r="D115" s="10" t="s">
        <v>26</v>
      </c>
      <c r="E115" s="10" t="s">
        <v>27</v>
      </c>
      <c r="F115" s="10" t="s">
        <v>28</v>
      </c>
      <c r="G115" s="12">
        <v>18000</v>
      </c>
      <c r="H115" s="13">
        <v>7</v>
      </c>
      <c r="I115" s="12">
        <v>126000</v>
      </c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9" t="s">
        <v>43</v>
      </c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</row>
    <row r="116" spans="1:39" x14ac:dyDescent="0.3">
      <c r="A116" s="28">
        <v>44207</v>
      </c>
      <c r="B116" s="11" t="s">
        <v>24</v>
      </c>
      <c r="C116" s="10" t="s">
        <v>25</v>
      </c>
      <c r="D116" s="10" t="s">
        <v>26</v>
      </c>
      <c r="E116" s="10" t="s">
        <v>10</v>
      </c>
      <c r="F116" s="10" t="s">
        <v>11</v>
      </c>
      <c r="G116" s="12">
        <v>7000</v>
      </c>
      <c r="H116" s="13">
        <v>1</v>
      </c>
      <c r="I116" s="12">
        <v>7000</v>
      </c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23">
        <v>43997</v>
      </c>
      <c r="AB116" s="8" t="s">
        <v>7</v>
      </c>
      <c r="AC116" s="8" t="s">
        <v>8</v>
      </c>
      <c r="AD116" s="8"/>
      <c r="AE116" s="8"/>
      <c r="AF116" s="8"/>
      <c r="AG116" s="8"/>
      <c r="AH116" s="8"/>
      <c r="AI116" s="8"/>
      <c r="AJ116" s="8"/>
      <c r="AK116" s="8"/>
      <c r="AL116" s="8"/>
      <c r="AM116" s="8"/>
    </row>
    <row r="117" spans="1:39" x14ac:dyDescent="0.3">
      <c r="A117" s="28">
        <v>44218</v>
      </c>
      <c r="B117" s="11" t="s">
        <v>24</v>
      </c>
      <c r="C117" s="10" t="s">
        <v>25</v>
      </c>
      <c r="D117" s="10" t="s">
        <v>26</v>
      </c>
      <c r="E117" s="10" t="s">
        <v>22</v>
      </c>
      <c r="F117" s="10" t="s">
        <v>31</v>
      </c>
      <c r="G117" s="12">
        <v>4000</v>
      </c>
      <c r="H117" s="13">
        <v>1</v>
      </c>
      <c r="I117" s="12">
        <v>4000</v>
      </c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23">
        <v>43997</v>
      </c>
      <c r="AB117" s="8" t="s">
        <v>16</v>
      </c>
      <c r="AC117" s="8" t="s">
        <v>17</v>
      </c>
      <c r="AD117" s="8"/>
      <c r="AE117" s="8"/>
      <c r="AF117" s="8"/>
      <c r="AG117" s="8"/>
      <c r="AH117" s="8"/>
      <c r="AI117" s="8"/>
      <c r="AJ117" s="8"/>
      <c r="AK117" s="8"/>
      <c r="AL117" s="8"/>
      <c r="AM117" s="8"/>
    </row>
    <row r="118" spans="1:39" x14ac:dyDescent="0.3">
      <c r="A118" s="28">
        <v>43837</v>
      </c>
      <c r="B118" s="11" t="s">
        <v>16</v>
      </c>
      <c r="C118" s="10" t="s">
        <v>17</v>
      </c>
      <c r="D118" s="10" t="s">
        <v>18</v>
      </c>
      <c r="E118" s="10" t="s">
        <v>10</v>
      </c>
      <c r="F118" s="10" t="s">
        <v>11</v>
      </c>
      <c r="G118" s="12">
        <v>7000</v>
      </c>
      <c r="H118" s="13">
        <v>2</v>
      </c>
      <c r="I118" s="12">
        <v>14000</v>
      </c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</row>
    <row r="119" spans="1:39" x14ac:dyDescent="0.3">
      <c r="A119" s="28">
        <v>43846</v>
      </c>
      <c r="B119" s="11" t="s">
        <v>16</v>
      </c>
      <c r="C119" s="10" t="s">
        <v>17</v>
      </c>
      <c r="D119" s="10" t="s">
        <v>18</v>
      </c>
      <c r="E119" s="10" t="s">
        <v>10</v>
      </c>
      <c r="F119" s="10" t="s">
        <v>30</v>
      </c>
      <c r="G119" s="12">
        <v>3000</v>
      </c>
      <c r="H119" s="13">
        <v>5</v>
      </c>
      <c r="I119" s="12">
        <v>15000</v>
      </c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</row>
    <row r="120" spans="1:39" ht="39" x14ac:dyDescent="0.3">
      <c r="A120" s="28">
        <v>43851</v>
      </c>
      <c r="B120" s="11" t="s">
        <v>16</v>
      </c>
      <c r="C120" s="10" t="s">
        <v>17</v>
      </c>
      <c r="D120" s="10" t="s">
        <v>18</v>
      </c>
      <c r="E120" s="10" t="s">
        <v>27</v>
      </c>
      <c r="F120" s="10" t="s">
        <v>28</v>
      </c>
      <c r="G120" s="12">
        <v>18000</v>
      </c>
      <c r="H120" s="13">
        <v>3</v>
      </c>
      <c r="I120" s="12">
        <v>54000</v>
      </c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 t="s">
        <v>44</v>
      </c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</row>
    <row r="121" spans="1:39" x14ac:dyDescent="0.3">
      <c r="A121" s="28">
        <v>43855</v>
      </c>
      <c r="B121" s="11" t="s">
        <v>16</v>
      </c>
      <c r="C121" s="10" t="s">
        <v>17</v>
      </c>
      <c r="D121" s="10" t="s">
        <v>18</v>
      </c>
      <c r="E121" s="10" t="s">
        <v>22</v>
      </c>
      <c r="F121" s="10" t="s">
        <v>31</v>
      </c>
      <c r="G121" s="12">
        <v>4000</v>
      </c>
      <c r="H121" s="13">
        <v>5</v>
      </c>
      <c r="I121" s="12">
        <v>20000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24">
        <v>70000</v>
      </c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</row>
    <row r="122" spans="1:39" x14ac:dyDescent="0.3">
      <c r="A122" s="28">
        <v>43864</v>
      </c>
      <c r="B122" s="11" t="s">
        <v>16</v>
      </c>
      <c r="C122" s="10" t="s">
        <v>17</v>
      </c>
      <c r="D122" s="10" t="s">
        <v>18</v>
      </c>
      <c r="E122" s="10" t="s">
        <v>22</v>
      </c>
      <c r="F122" s="10" t="s">
        <v>31</v>
      </c>
      <c r="G122" s="12">
        <v>4000</v>
      </c>
      <c r="H122" s="13">
        <v>5</v>
      </c>
      <c r="I122" s="12">
        <v>20000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</row>
    <row r="123" spans="1:39" x14ac:dyDescent="0.3">
      <c r="A123" s="28">
        <v>43886</v>
      </c>
      <c r="B123" s="11" t="s">
        <v>16</v>
      </c>
      <c r="C123" s="10" t="s">
        <v>17</v>
      </c>
      <c r="D123" s="10" t="s">
        <v>18</v>
      </c>
      <c r="E123" s="10" t="s">
        <v>22</v>
      </c>
      <c r="F123" s="10" t="s">
        <v>31</v>
      </c>
      <c r="G123" s="12">
        <v>4000</v>
      </c>
      <c r="H123" s="13">
        <v>1</v>
      </c>
      <c r="I123" s="12">
        <v>4000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</row>
    <row r="124" spans="1:39" x14ac:dyDescent="0.3">
      <c r="A124" s="28">
        <v>43892</v>
      </c>
      <c r="B124" s="11" t="s">
        <v>16</v>
      </c>
      <c r="C124" s="10" t="s">
        <v>17</v>
      </c>
      <c r="D124" s="10" t="s">
        <v>18</v>
      </c>
      <c r="E124" s="10" t="s">
        <v>10</v>
      </c>
      <c r="F124" s="10" t="s">
        <v>30</v>
      </c>
      <c r="G124" s="12">
        <v>3000</v>
      </c>
      <c r="H124" s="13">
        <v>3</v>
      </c>
      <c r="I124" s="12">
        <v>9000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9" t="s">
        <v>45</v>
      </c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</row>
    <row r="125" spans="1:39" x14ac:dyDescent="0.3">
      <c r="A125" s="28">
        <v>43894</v>
      </c>
      <c r="B125" s="11" t="s">
        <v>16</v>
      </c>
      <c r="C125" s="10" t="s">
        <v>17</v>
      </c>
      <c r="D125" s="10" t="s">
        <v>18</v>
      </c>
      <c r="E125" s="10" t="s">
        <v>10</v>
      </c>
      <c r="F125" s="10" t="s">
        <v>30</v>
      </c>
      <c r="G125" s="12">
        <v>3000</v>
      </c>
      <c r="H125" s="13">
        <v>7</v>
      </c>
      <c r="I125" s="12">
        <v>21000</v>
      </c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</row>
    <row r="126" spans="1:39" x14ac:dyDescent="0.3">
      <c r="A126" s="28">
        <v>43904</v>
      </c>
      <c r="B126" s="11" t="s">
        <v>16</v>
      </c>
      <c r="C126" s="10" t="s">
        <v>17</v>
      </c>
      <c r="D126" s="10" t="s">
        <v>18</v>
      </c>
      <c r="E126" s="10" t="s">
        <v>27</v>
      </c>
      <c r="F126" s="10" t="s">
        <v>28</v>
      </c>
      <c r="G126" s="12">
        <v>18000</v>
      </c>
      <c r="H126" s="13">
        <v>1</v>
      </c>
      <c r="I126" s="12">
        <v>18000</v>
      </c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 t="s">
        <v>8</v>
      </c>
      <c r="AB126" s="8" t="s">
        <v>9</v>
      </c>
      <c r="AC126" s="8"/>
      <c r="AD126" s="21">
        <v>1</v>
      </c>
      <c r="AE126" s="8"/>
      <c r="AF126" s="8"/>
      <c r="AG126" s="8"/>
      <c r="AH126" s="8"/>
      <c r="AI126" s="8"/>
      <c r="AJ126" s="8"/>
      <c r="AK126" s="8"/>
      <c r="AL126" s="8"/>
      <c r="AM126" s="8"/>
    </row>
    <row r="127" spans="1:39" x14ac:dyDescent="0.3">
      <c r="A127" s="28">
        <v>43916</v>
      </c>
      <c r="B127" s="11" t="s">
        <v>16</v>
      </c>
      <c r="C127" s="10" t="s">
        <v>17</v>
      </c>
      <c r="D127" s="10" t="s">
        <v>18</v>
      </c>
      <c r="E127" s="10" t="s">
        <v>22</v>
      </c>
      <c r="F127" s="10" t="s">
        <v>31</v>
      </c>
      <c r="G127" s="12">
        <v>4000</v>
      </c>
      <c r="H127" s="13">
        <v>8</v>
      </c>
      <c r="I127" s="12">
        <v>32000</v>
      </c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 t="s">
        <v>13</v>
      </c>
      <c r="AB127" s="8" t="s">
        <v>14</v>
      </c>
      <c r="AC127" s="8"/>
      <c r="AD127" s="21">
        <v>2</v>
      </c>
      <c r="AE127" s="8"/>
      <c r="AF127" s="8"/>
      <c r="AG127" s="8"/>
      <c r="AH127" s="8"/>
      <c r="AI127" s="8"/>
      <c r="AJ127" s="8"/>
      <c r="AK127" s="8"/>
      <c r="AL127" s="8"/>
      <c r="AM127" s="8"/>
    </row>
    <row r="128" spans="1:39" x14ac:dyDescent="0.3">
      <c r="A128" s="28">
        <v>43936</v>
      </c>
      <c r="B128" s="11" t="s">
        <v>16</v>
      </c>
      <c r="C128" s="10" t="s">
        <v>17</v>
      </c>
      <c r="D128" s="10" t="s">
        <v>18</v>
      </c>
      <c r="E128" s="10" t="s">
        <v>27</v>
      </c>
      <c r="F128" s="10" t="s">
        <v>34</v>
      </c>
      <c r="G128" s="12">
        <v>10000</v>
      </c>
      <c r="H128" s="13">
        <v>3</v>
      </c>
      <c r="I128" s="12">
        <v>30000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 t="s">
        <v>17</v>
      </c>
      <c r="AB128" s="8" t="s">
        <v>18</v>
      </c>
      <c r="AC128" s="8"/>
      <c r="AD128" s="21">
        <v>4</v>
      </c>
      <c r="AE128" s="8"/>
      <c r="AF128" s="8"/>
      <c r="AG128" s="8"/>
      <c r="AH128" s="8"/>
      <c r="AI128" s="8"/>
      <c r="AJ128" s="8"/>
      <c r="AK128" s="8"/>
      <c r="AL128" s="8"/>
      <c r="AM128" s="8"/>
    </row>
    <row r="129" spans="1:39" x14ac:dyDescent="0.3">
      <c r="A129" s="28">
        <v>43941</v>
      </c>
      <c r="B129" s="11" t="s">
        <v>16</v>
      </c>
      <c r="C129" s="10" t="s">
        <v>17</v>
      </c>
      <c r="D129" s="10" t="s">
        <v>18</v>
      </c>
      <c r="E129" s="10" t="s">
        <v>22</v>
      </c>
      <c r="F129" s="10" t="s">
        <v>23</v>
      </c>
      <c r="G129" s="12">
        <v>8000</v>
      </c>
      <c r="H129" s="13">
        <v>3</v>
      </c>
      <c r="I129" s="12">
        <v>24000</v>
      </c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 t="s">
        <v>20</v>
      </c>
      <c r="AB129" s="8" t="s">
        <v>21</v>
      </c>
      <c r="AC129" s="8"/>
      <c r="AD129" s="21">
        <v>5</v>
      </c>
      <c r="AE129" s="8"/>
      <c r="AF129" s="8"/>
      <c r="AG129" s="8"/>
      <c r="AH129" s="8"/>
      <c r="AI129" s="8"/>
      <c r="AJ129" s="8"/>
      <c r="AK129" s="8"/>
      <c r="AL129" s="8"/>
      <c r="AM129" s="8"/>
    </row>
    <row r="130" spans="1:39" x14ac:dyDescent="0.3">
      <c r="A130" s="28">
        <v>43965</v>
      </c>
      <c r="B130" s="11" t="s">
        <v>16</v>
      </c>
      <c r="C130" s="10" t="s">
        <v>17</v>
      </c>
      <c r="D130" s="10" t="s">
        <v>18</v>
      </c>
      <c r="E130" s="10" t="s">
        <v>27</v>
      </c>
      <c r="F130" s="10" t="s">
        <v>34</v>
      </c>
      <c r="G130" s="12">
        <v>10000</v>
      </c>
      <c r="H130" s="13">
        <v>10</v>
      </c>
      <c r="I130" s="12">
        <v>100000</v>
      </c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 t="s">
        <v>25</v>
      </c>
      <c r="AB130" s="8" t="s">
        <v>26</v>
      </c>
      <c r="AC130" s="8"/>
      <c r="AD130" s="21">
        <v>6</v>
      </c>
      <c r="AE130" s="8"/>
      <c r="AF130" s="8"/>
      <c r="AG130" s="8"/>
      <c r="AH130" s="8"/>
      <c r="AI130" s="8"/>
      <c r="AJ130" s="8"/>
      <c r="AK130" s="8"/>
      <c r="AL130" s="8"/>
      <c r="AM130" s="8"/>
    </row>
    <row r="131" spans="1:39" x14ac:dyDescent="0.3">
      <c r="A131" s="28">
        <v>43971</v>
      </c>
      <c r="B131" s="11" t="s">
        <v>16</v>
      </c>
      <c r="C131" s="10" t="s">
        <v>17</v>
      </c>
      <c r="D131" s="10" t="s">
        <v>18</v>
      </c>
      <c r="E131" s="10" t="s">
        <v>10</v>
      </c>
      <c r="F131" s="10" t="s">
        <v>11</v>
      </c>
      <c r="G131" s="12">
        <v>7000</v>
      </c>
      <c r="H131" s="13">
        <v>1</v>
      </c>
      <c r="I131" s="12">
        <v>7000</v>
      </c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</row>
    <row r="132" spans="1:39" x14ac:dyDescent="0.3">
      <c r="A132" s="28">
        <v>43995</v>
      </c>
      <c r="B132" s="11" t="s">
        <v>16</v>
      </c>
      <c r="C132" s="10" t="s">
        <v>17</v>
      </c>
      <c r="D132" s="10" t="s">
        <v>18</v>
      </c>
      <c r="E132" s="10" t="s">
        <v>10</v>
      </c>
      <c r="F132" s="10" t="s">
        <v>11</v>
      </c>
      <c r="G132" s="12">
        <v>7000</v>
      </c>
      <c r="H132" s="13">
        <v>2</v>
      </c>
      <c r="I132" s="12">
        <v>14000</v>
      </c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9" t="s">
        <v>46</v>
      </c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</row>
    <row r="133" spans="1:39" x14ac:dyDescent="0.3">
      <c r="A133" s="28">
        <v>43997</v>
      </c>
      <c r="B133" s="11" t="s">
        <v>16</v>
      </c>
      <c r="C133" s="10" t="s">
        <v>17</v>
      </c>
      <c r="D133" s="10" t="s">
        <v>18</v>
      </c>
      <c r="E133" s="10" t="s">
        <v>22</v>
      </c>
      <c r="F133" s="10" t="s">
        <v>23</v>
      </c>
      <c r="G133" s="12">
        <v>8000</v>
      </c>
      <c r="H133" s="13">
        <v>2</v>
      </c>
      <c r="I133" s="12">
        <v>16000</v>
      </c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</row>
    <row r="134" spans="1:39" x14ac:dyDescent="0.3">
      <c r="A134" s="28">
        <v>43999</v>
      </c>
      <c r="B134" s="11" t="s">
        <v>16</v>
      </c>
      <c r="C134" s="10" t="s">
        <v>17</v>
      </c>
      <c r="D134" s="10" t="s">
        <v>18</v>
      </c>
      <c r="E134" s="10" t="s">
        <v>22</v>
      </c>
      <c r="F134" s="10" t="s">
        <v>23</v>
      </c>
      <c r="G134" s="12">
        <v>8000</v>
      </c>
      <c r="H134" s="13">
        <v>5</v>
      </c>
      <c r="I134" s="12">
        <v>40000</v>
      </c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 t="s">
        <v>8</v>
      </c>
      <c r="AB134" s="8" t="s">
        <v>7</v>
      </c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</row>
    <row r="135" spans="1:39" x14ac:dyDescent="0.3">
      <c r="A135" s="28">
        <v>44008</v>
      </c>
      <c r="B135" s="11" t="s">
        <v>16</v>
      </c>
      <c r="C135" s="10" t="s">
        <v>17</v>
      </c>
      <c r="D135" s="10" t="s">
        <v>18</v>
      </c>
      <c r="E135" s="22" t="s">
        <v>10</v>
      </c>
      <c r="F135" s="22" t="s">
        <v>15</v>
      </c>
      <c r="G135" s="12">
        <v>6000</v>
      </c>
      <c r="H135" s="13">
        <v>10</v>
      </c>
      <c r="I135" s="12">
        <v>60000</v>
      </c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 t="s">
        <v>13</v>
      </c>
      <c r="AB135" s="8" t="s">
        <v>12</v>
      </c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</row>
    <row r="136" spans="1:39" x14ac:dyDescent="0.3">
      <c r="A136" s="28">
        <v>44026</v>
      </c>
      <c r="B136" s="11" t="s">
        <v>16</v>
      </c>
      <c r="C136" s="10" t="s">
        <v>17</v>
      </c>
      <c r="D136" s="10" t="s">
        <v>18</v>
      </c>
      <c r="E136" s="10" t="s">
        <v>27</v>
      </c>
      <c r="F136" s="10" t="s">
        <v>28</v>
      </c>
      <c r="G136" s="12">
        <v>18000</v>
      </c>
      <c r="H136" s="13">
        <v>7</v>
      </c>
      <c r="I136" s="12">
        <v>126000</v>
      </c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 t="s">
        <v>25</v>
      </c>
      <c r="AB136" s="8" t="s">
        <v>24</v>
      </c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</row>
    <row r="137" spans="1:39" x14ac:dyDescent="0.3">
      <c r="A137" s="28">
        <v>44060</v>
      </c>
      <c r="B137" s="11" t="s">
        <v>16</v>
      </c>
      <c r="C137" s="10" t="s">
        <v>17</v>
      </c>
      <c r="D137" s="10" t="s">
        <v>18</v>
      </c>
      <c r="E137" s="10" t="s">
        <v>27</v>
      </c>
      <c r="F137" s="10" t="s">
        <v>28</v>
      </c>
      <c r="G137" s="12">
        <v>18000</v>
      </c>
      <c r="H137" s="13">
        <v>8</v>
      </c>
      <c r="I137" s="12">
        <v>144000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 t="s">
        <v>20</v>
      </c>
      <c r="AB137" s="8" t="s">
        <v>19</v>
      </c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</row>
    <row r="138" spans="1:39" x14ac:dyDescent="0.3">
      <c r="A138" s="28">
        <v>44068</v>
      </c>
      <c r="B138" s="11" t="s">
        <v>16</v>
      </c>
      <c r="C138" s="10" t="s">
        <v>17</v>
      </c>
      <c r="D138" s="10" t="s">
        <v>18</v>
      </c>
      <c r="E138" s="10" t="s">
        <v>27</v>
      </c>
      <c r="F138" s="10" t="s">
        <v>28</v>
      </c>
      <c r="G138" s="12">
        <v>18000</v>
      </c>
      <c r="H138" s="13">
        <v>10</v>
      </c>
      <c r="I138" s="12">
        <v>180000</v>
      </c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 t="s">
        <v>17</v>
      </c>
      <c r="AB138" s="8" t="s">
        <v>16</v>
      </c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</row>
    <row r="139" spans="1:39" x14ac:dyDescent="0.3">
      <c r="A139" s="28">
        <v>44069</v>
      </c>
      <c r="B139" s="11" t="s">
        <v>16</v>
      </c>
      <c r="C139" s="10" t="s">
        <v>17</v>
      </c>
      <c r="D139" s="10" t="s">
        <v>18</v>
      </c>
      <c r="E139" s="10" t="s">
        <v>10</v>
      </c>
      <c r="F139" s="10" t="s">
        <v>30</v>
      </c>
      <c r="G139" s="12">
        <v>3000</v>
      </c>
      <c r="H139" s="13">
        <v>6</v>
      </c>
      <c r="I139" s="12">
        <v>18000</v>
      </c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</row>
    <row r="140" spans="1:39" x14ac:dyDescent="0.3">
      <c r="A140" s="28">
        <v>44086</v>
      </c>
      <c r="B140" s="11" t="s">
        <v>16</v>
      </c>
      <c r="C140" s="10" t="s">
        <v>17</v>
      </c>
      <c r="D140" s="10" t="s">
        <v>18</v>
      </c>
      <c r="E140" s="10" t="s">
        <v>10</v>
      </c>
      <c r="F140" s="10" t="s">
        <v>30</v>
      </c>
      <c r="G140" s="12">
        <v>3000</v>
      </c>
      <c r="H140" s="13">
        <v>2</v>
      </c>
      <c r="I140" s="12">
        <v>6000</v>
      </c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9" t="s">
        <v>47</v>
      </c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</row>
    <row r="141" spans="1:39" x14ac:dyDescent="0.3">
      <c r="A141" s="28">
        <v>44088</v>
      </c>
      <c r="B141" s="11" t="s">
        <v>16</v>
      </c>
      <c r="C141" s="10" t="s">
        <v>17</v>
      </c>
      <c r="D141" s="10" t="s">
        <v>18</v>
      </c>
      <c r="E141" s="10" t="s">
        <v>22</v>
      </c>
      <c r="F141" s="10" t="s">
        <v>23</v>
      </c>
      <c r="G141" s="12">
        <v>8000</v>
      </c>
      <c r="H141" s="13">
        <v>7</v>
      </c>
      <c r="I141" s="12">
        <v>56000</v>
      </c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25" t="s">
        <v>48</v>
      </c>
      <c r="AC141" s="25" t="s">
        <v>2</v>
      </c>
      <c r="AD141" s="8"/>
      <c r="AE141" s="8"/>
      <c r="AF141" s="8"/>
      <c r="AG141" s="8"/>
      <c r="AH141" s="8"/>
      <c r="AI141" s="8"/>
      <c r="AJ141" s="8"/>
      <c r="AK141" s="8"/>
      <c r="AL141" s="8"/>
      <c r="AM141" s="8"/>
    </row>
    <row r="142" spans="1:39" x14ac:dyDescent="0.3">
      <c r="A142" s="28">
        <v>44116</v>
      </c>
      <c r="B142" s="11" t="s">
        <v>16</v>
      </c>
      <c r="C142" s="10" t="s">
        <v>17</v>
      </c>
      <c r="D142" s="10" t="s">
        <v>18</v>
      </c>
      <c r="E142" s="10" t="s">
        <v>10</v>
      </c>
      <c r="F142" s="10" t="s">
        <v>11</v>
      </c>
      <c r="G142" s="12">
        <v>7000</v>
      </c>
      <c r="H142" s="13">
        <v>7</v>
      </c>
      <c r="I142" s="12">
        <v>49000</v>
      </c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 t="s">
        <v>13</v>
      </c>
      <c r="AB142" s="26" t="e">
        <v>#N/A</v>
      </c>
      <c r="AC142" s="8" t="s">
        <v>14</v>
      </c>
      <c r="AD142" s="8"/>
      <c r="AE142" s="8"/>
      <c r="AF142" s="8"/>
      <c r="AG142" s="8"/>
      <c r="AH142" s="8"/>
      <c r="AI142" s="8"/>
      <c r="AJ142" s="8"/>
      <c r="AK142" s="8"/>
      <c r="AL142" s="8"/>
      <c r="AM142" s="8"/>
    </row>
    <row r="143" spans="1:39" x14ac:dyDescent="0.3">
      <c r="A143" s="28">
        <v>44118</v>
      </c>
      <c r="B143" s="11" t="s">
        <v>16</v>
      </c>
      <c r="C143" s="10" t="s">
        <v>17</v>
      </c>
      <c r="D143" s="10" t="s">
        <v>18</v>
      </c>
      <c r="E143" s="10" t="s">
        <v>22</v>
      </c>
      <c r="F143" s="10" t="s">
        <v>31</v>
      </c>
      <c r="G143" s="12">
        <v>4000</v>
      </c>
      <c r="H143" s="13">
        <v>6</v>
      </c>
      <c r="I143" s="12">
        <v>24000</v>
      </c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 t="s">
        <v>17</v>
      </c>
      <c r="AB143" s="26" t="e">
        <v>#N/A</v>
      </c>
      <c r="AC143" s="8" t="s">
        <v>18</v>
      </c>
      <c r="AD143" s="8"/>
      <c r="AE143" s="8"/>
      <c r="AF143" s="8"/>
      <c r="AG143" s="8"/>
      <c r="AH143" s="8"/>
      <c r="AI143" s="8"/>
      <c r="AJ143" s="8"/>
      <c r="AK143" s="8"/>
      <c r="AL143" s="8"/>
      <c r="AM143" s="8"/>
    </row>
    <row r="144" spans="1:39" x14ac:dyDescent="0.3">
      <c r="A144" s="28">
        <v>44133</v>
      </c>
      <c r="B144" s="11" t="s">
        <v>16</v>
      </c>
      <c r="C144" s="10" t="s">
        <v>17</v>
      </c>
      <c r="D144" s="10" t="s">
        <v>18</v>
      </c>
      <c r="E144" s="10" t="s">
        <v>22</v>
      </c>
      <c r="F144" s="10" t="s">
        <v>31</v>
      </c>
      <c r="G144" s="12">
        <v>4000</v>
      </c>
      <c r="H144" s="13">
        <v>8</v>
      </c>
      <c r="I144" s="12">
        <v>32000</v>
      </c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 t="s">
        <v>20</v>
      </c>
      <c r="AB144" s="26" t="e">
        <v>#N/A</v>
      </c>
      <c r="AC144" s="8" t="s">
        <v>21</v>
      </c>
      <c r="AD144" s="8"/>
      <c r="AE144" s="8"/>
      <c r="AF144" s="8"/>
      <c r="AG144" s="8"/>
      <c r="AH144" s="8"/>
      <c r="AI144" s="8"/>
      <c r="AJ144" s="8"/>
      <c r="AK144" s="8"/>
      <c r="AL144" s="8"/>
      <c r="AM144" s="8"/>
    </row>
    <row r="145" spans="1:39" x14ac:dyDescent="0.3">
      <c r="A145" s="28">
        <v>44143</v>
      </c>
      <c r="B145" s="11" t="s">
        <v>16</v>
      </c>
      <c r="C145" s="10" t="s">
        <v>17</v>
      </c>
      <c r="D145" s="10" t="s">
        <v>18</v>
      </c>
      <c r="E145" s="10" t="s">
        <v>10</v>
      </c>
      <c r="F145" s="10" t="s">
        <v>15</v>
      </c>
      <c r="G145" s="12">
        <v>6000</v>
      </c>
      <c r="H145" s="13">
        <v>5</v>
      </c>
      <c r="I145" s="12">
        <v>30000</v>
      </c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 t="s">
        <v>8</v>
      </c>
      <c r="AB145" s="26" t="e">
        <v>#N/A</v>
      </c>
      <c r="AC145" s="8" t="s">
        <v>9</v>
      </c>
      <c r="AD145" s="8"/>
      <c r="AE145" s="8"/>
      <c r="AF145" s="8"/>
      <c r="AG145" s="8"/>
      <c r="AH145" s="8"/>
      <c r="AI145" s="8"/>
      <c r="AJ145" s="8"/>
      <c r="AK145" s="8"/>
      <c r="AL145" s="8"/>
      <c r="AM145" s="8"/>
    </row>
    <row r="146" spans="1:39" x14ac:dyDescent="0.3">
      <c r="A146" s="28">
        <v>44144</v>
      </c>
      <c r="B146" s="11" t="s">
        <v>16</v>
      </c>
      <c r="C146" s="10" t="s">
        <v>17</v>
      </c>
      <c r="D146" s="10" t="s">
        <v>18</v>
      </c>
      <c r="E146" s="10" t="s">
        <v>10</v>
      </c>
      <c r="F146" s="10" t="s">
        <v>15</v>
      </c>
      <c r="G146" s="12">
        <v>6000</v>
      </c>
      <c r="H146" s="13">
        <v>8</v>
      </c>
      <c r="I146" s="12">
        <v>48000</v>
      </c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 t="s">
        <v>25</v>
      </c>
      <c r="AB146" s="26" t="e">
        <v>#N/A</v>
      </c>
      <c r="AC146" s="8" t="s">
        <v>26</v>
      </c>
      <c r="AD146" s="8"/>
      <c r="AE146" s="8"/>
      <c r="AF146" s="8"/>
      <c r="AG146" s="8"/>
      <c r="AH146" s="8"/>
      <c r="AI146" s="8"/>
      <c r="AJ146" s="8"/>
      <c r="AK146" s="8"/>
      <c r="AL146" s="8"/>
      <c r="AM146" s="8"/>
    </row>
    <row r="147" spans="1:39" x14ac:dyDescent="0.3">
      <c r="A147" s="28">
        <v>44145</v>
      </c>
      <c r="B147" s="11" t="s">
        <v>16</v>
      </c>
      <c r="C147" s="10" t="s">
        <v>17</v>
      </c>
      <c r="D147" s="10" t="s">
        <v>18</v>
      </c>
      <c r="E147" s="10" t="s">
        <v>27</v>
      </c>
      <c r="F147" s="10" t="s">
        <v>34</v>
      </c>
      <c r="G147" s="12">
        <v>10000</v>
      </c>
      <c r="H147" s="13">
        <v>1</v>
      </c>
      <c r="I147" s="12">
        <v>10000</v>
      </c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</row>
    <row r="148" spans="1:39" x14ac:dyDescent="0.3">
      <c r="A148" s="28">
        <v>44146</v>
      </c>
      <c r="B148" s="11" t="s">
        <v>16</v>
      </c>
      <c r="C148" s="10" t="s">
        <v>17</v>
      </c>
      <c r="D148" s="10" t="s">
        <v>18</v>
      </c>
      <c r="E148" s="10" t="s">
        <v>27</v>
      </c>
      <c r="F148" s="10" t="s">
        <v>34</v>
      </c>
      <c r="G148" s="12">
        <v>10000</v>
      </c>
      <c r="H148" s="13">
        <v>7</v>
      </c>
      <c r="I148" s="12">
        <v>70000</v>
      </c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</row>
    <row r="149" spans="1:39" x14ac:dyDescent="0.3">
      <c r="A149" s="28">
        <v>44187</v>
      </c>
      <c r="B149" s="11" t="s">
        <v>16</v>
      </c>
      <c r="C149" s="10" t="s">
        <v>17</v>
      </c>
      <c r="D149" s="10" t="s">
        <v>18</v>
      </c>
      <c r="E149" s="10" t="s">
        <v>22</v>
      </c>
      <c r="F149" s="10" t="s">
        <v>31</v>
      </c>
      <c r="G149" s="12">
        <v>4000</v>
      </c>
      <c r="H149" s="13">
        <v>6</v>
      </c>
      <c r="I149" s="12">
        <v>24000</v>
      </c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</row>
    <row r="150" spans="1:39" x14ac:dyDescent="0.3">
      <c r="A150" s="28">
        <v>44193</v>
      </c>
      <c r="B150" s="11" t="s">
        <v>16</v>
      </c>
      <c r="C150" s="10" t="s">
        <v>17</v>
      </c>
      <c r="D150" s="10" t="s">
        <v>18</v>
      </c>
      <c r="E150" s="10" t="s">
        <v>27</v>
      </c>
      <c r="F150" s="10" t="s">
        <v>28</v>
      </c>
      <c r="G150" s="12">
        <v>18000</v>
      </c>
      <c r="H150" s="13">
        <v>3</v>
      </c>
      <c r="I150" s="12">
        <v>54000</v>
      </c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</row>
    <row r="151" spans="1:39" x14ac:dyDescent="0.3">
      <c r="A151" s="28">
        <v>44196</v>
      </c>
      <c r="B151" s="11" t="s">
        <v>16</v>
      </c>
      <c r="C151" s="10" t="s">
        <v>17</v>
      </c>
      <c r="D151" s="10" t="s">
        <v>18</v>
      </c>
      <c r="E151" s="10" t="s">
        <v>10</v>
      </c>
      <c r="F151" s="10" t="s">
        <v>11</v>
      </c>
      <c r="G151" s="12">
        <v>7000</v>
      </c>
      <c r="H151" s="13">
        <v>10</v>
      </c>
      <c r="I151" s="12">
        <v>70000</v>
      </c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</row>
    <row r="152" spans="1:39" x14ac:dyDescent="0.3">
      <c r="A152" s="28">
        <v>44203</v>
      </c>
      <c r="B152" s="11" t="s">
        <v>16</v>
      </c>
      <c r="C152" s="10" t="s">
        <v>17</v>
      </c>
      <c r="D152" s="10" t="s">
        <v>18</v>
      </c>
      <c r="E152" s="10" t="s">
        <v>10</v>
      </c>
      <c r="F152" s="10" t="s">
        <v>11</v>
      </c>
      <c r="G152" s="12">
        <v>7000</v>
      </c>
      <c r="H152" s="13">
        <v>2</v>
      </c>
      <c r="I152" s="12">
        <v>14000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</row>
    <row r="153" spans="1:39" x14ac:dyDescent="0.3">
      <c r="A153" s="28">
        <v>44212</v>
      </c>
      <c r="B153" s="11" t="s">
        <v>16</v>
      </c>
      <c r="C153" s="10" t="s">
        <v>17</v>
      </c>
      <c r="D153" s="10" t="s">
        <v>18</v>
      </c>
      <c r="E153" s="10" t="s">
        <v>10</v>
      </c>
      <c r="F153" s="10" t="s">
        <v>30</v>
      </c>
      <c r="G153" s="12">
        <v>3000</v>
      </c>
      <c r="H153" s="13">
        <v>5</v>
      </c>
      <c r="I153" s="12">
        <v>15000</v>
      </c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</row>
    <row r="154" spans="1:39" x14ac:dyDescent="0.3">
      <c r="A154" s="28">
        <v>44217</v>
      </c>
      <c r="B154" s="11" t="s">
        <v>16</v>
      </c>
      <c r="C154" s="10" t="s">
        <v>17</v>
      </c>
      <c r="D154" s="10" t="s">
        <v>18</v>
      </c>
      <c r="E154" s="10" t="s">
        <v>27</v>
      </c>
      <c r="F154" s="10" t="s">
        <v>28</v>
      </c>
      <c r="G154" s="12">
        <v>18000</v>
      </c>
      <c r="H154" s="13">
        <v>3</v>
      </c>
      <c r="I154" s="12">
        <v>54000</v>
      </c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</row>
    <row r="155" spans="1:39" x14ac:dyDescent="0.3">
      <c r="A155" s="28">
        <v>44221</v>
      </c>
      <c r="B155" s="11" t="s">
        <v>16</v>
      </c>
      <c r="C155" s="10" t="s">
        <v>17</v>
      </c>
      <c r="D155" s="10" t="s">
        <v>18</v>
      </c>
      <c r="E155" s="10" t="s">
        <v>22</v>
      </c>
      <c r="F155" s="10" t="s">
        <v>31</v>
      </c>
      <c r="G155" s="12">
        <v>4000</v>
      </c>
      <c r="H155" s="13">
        <v>5</v>
      </c>
      <c r="I155" s="12">
        <v>20000</v>
      </c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</row>
    <row r="156" spans="1:39" x14ac:dyDescent="0.3">
      <c r="A156" s="28">
        <v>43835</v>
      </c>
      <c r="B156" s="11" t="s">
        <v>12</v>
      </c>
      <c r="C156" s="10" t="s">
        <v>13</v>
      </c>
      <c r="D156" s="10" t="s">
        <v>14</v>
      </c>
      <c r="E156" s="10" t="s">
        <v>10</v>
      </c>
      <c r="F156" s="10" t="s">
        <v>15</v>
      </c>
      <c r="G156" s="12">
        <v>6000</v>
      </c>
      <c r="H156" s="13">
        <v>10</v>
      </c>
      <c r="I156" s="12">
        <v>60000</v>
      </c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</row>
    <row r="157" spans="1:39" x14ac:dyDescent="0.3">
      <c r="A157" s="28">
        <v>43836</v>
      </c>
      <c r="B157" s="11" t="s">
        <v>12</v>
      </c>
      <c r="C157" s="10" t="s">
        <v>13</v>
      </c>
      <c r="D157" s="10" t="s">
        <v>14</v>
      </c>
      <c r="E157" s="10" t="s">
        <v>10</v>
      </c>
      <c r="F157" s="10" t="s">
        <v>11</v>
      </c>
      <c r="G157" s="12">
        <v>7000</v>
      </c>
      <c r="H157" s="13">
        <v>10</v>
      </c>
      <c r="I157" s="12">
        <v>70000</v>
      </c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</row>
    <row r="158" spans="1:39" x14ac:dyDescent="0.3">
      <c r="A158" s="28">
        <v>43849</v>
      </c>
      <c r="B158" s="11" t="s">
        <v>12</v>
      </c>
      <c r="C158" s="10" t="s">
        <v>13</v>
      </c>
      <c r="D158" s="10" t="s">
        <v>14</v>
      </c>
      <c r="E158" s="10" t="s">
        <v>22</v>
      </c>
      <c r="F158" s="10" t="s">
        <v>31</v>
      </c>
      <c r="G158" s="12">
        <v>4000</v>
      </c>
      <c r="H158" s="13">
        <v>1</v>
      </c>
      <c r="I158" s="12">
        <v>4000</v>
      </c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</row>
    <row r="159" spans="1:39" x14ac:dyDescent="0.3">
      <c r="A159" s="28">
        <v>43851</v>
      </c>
      <c r="B159" s="11" t="s">
        <v>12</v>
      </c>
      <c r="C159" s="10" t="s">
        <v>13</v>
      </c>
      <c r="D159" s="10" t="s">
        <v>14</v>
      </c>
      <c r="E159" s="10" t="s">
        <v>27</v>
      </c>
      <c r="F159" s="10" t="s">
        <v>28</v>
      </c>
      <c r="G159" s="12">
        <v>18000</v>
      </c>
      <c r="H159" s="13">
        <v>1</v>
      </c>
      <c r="I159" s="12">
        <v>18000</v>
      </c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</row>
    <row r="160" spans="1:39" x14ac:dyDescent="0.3">
      <c r="A160" s="28">
        <v>43854</v>
      </c>
      <c r="B160" s="11" t="s">
        <v>12</v>
      </c>
      <c r="C160" s="10" t="s">
        <v>13</v>
      </c>
      <c r="D160" s="10" t="s">
        <v>14</v>
      </c>
      <c r="E160" s="10" t="s">
        <v>10</v>
      </c>
      <c r="F160" s="10" t="s">
        <v>11</v>
      </c>
      <c r="G160" s="12">
        <v>7000</v>
      </c>
      <c r="H160" s="13">
        <v>6</v>
      </c>
      <c r="I160" s="12">
        <v>42000</v>
      </c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</row>
    <row r="161" spans="1:39" x14ac:dyDescent="0.3">
      <c r="A161" s="28">
        <v>43856</v>
      </c>
      <c r="B161" s="11" t="s">
        <v>12</v>
      </c>
      <c r="C161" s="10" t="s">
        <v>77</v>
      </c>
      <c r="D161" s="10" t="s">
        <v>14</v>
      </c>
      <c r="E161" s="10" t="s">
        <v>22</v>
      </c>
      <c r="F161" s="10" t="s">
        <v>31</v>
      </c>
      <c r="G161" s="12">
        <v>4000</v>
      </c>
      <c r="H161" s="13">
        <v>6</v>
      </c>
      <c r="I161" s="12">
        <v>24000</v>
      </c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</row>
    <row r="162" spans="1:39" x14ac:dyDescent="0.3">
      <c r="A162" s="28">
        <v>43863</v>
      </c>
      <c r="B162" s="11" t="s">
        <v>12</v>
      </c>
      <c r="C162" s="10" t="s">
        <v>13</v>
      </c>
      <c r="D162" s="10" t="s">
        <v>14</v>
      </c>
      <c r="E162" s="10" t="s">
        <v>10</v>
      </c>
      <c r="F162" s="10" t="s">
        <v>11</v>
      </c>
      <c r="G162" s="12">
        <v>7000</v>
      </c>
      <c r="H162" s="13">
        <v>4</v>
      </c>
      <c r="I162" s="12">
        <v>28000</v>
      </c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</row>
    <row r="163" spans="1:39" x14ac:dyDescent="0.3">
      <c r="A163" s="28">
        <v>43879</v>
      </c>
      <c r="B163" s="11" t="s">
        <v>12</v>
      </c>
      <c r="C163" s="10" t="s">
        <v>13</v>
      </c>
      <c r="D163" s="10" t="s">
        <v>14</v>
      </c>
      <c r="E163" s="10" t="s">
        <v>27</v>
      </c>
      <c r="F163" s="10" t="s">
        <v>28</v>
      </c>
      <c r="G163" s="12">
        <v>18000</v>
      </c>
      <c r="H163" s="13">
        <v>4</v>
      </c>
      <c r="I163" s="12">
        <v>72000</v>
      </c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</row>
    <row r="164" spans="1:39" x14ac:dyDescent="0.3">
      <c r="A164" s="28">
        <v>43889</v>
      </c>
      <c r="B164" s="11" t="s">
        <v>12</v>
      </c>
      <c r="C164" s="10" t="s">
        <v>13</v>
      </c>
      <c r="D164" s="10" t="s">
        <v>14</v>
      </c>
      <c r="E164" s="10" t="s">
        <v>27</v>
      </c>
      <c r="F164" s="10" t="s">
        <v>34</v>
      </c>
      <c r="G164" s="12">
        <v>10000</v>
      </c>
      <c r="H164" s="13">
        <v>1</v>
      </c>
      <c r="I164" s="12">
        <v>10000</v>
      </c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</row>
    <row r="165" spans="1:39" x14ac:dyDescent="0.3">
      <c r="A165" s="28">
        <v>43897</v>
      </c>
      <c r="B165" s="11" t="s">
        <v>12</v>
      </c>
      <c r="C165" s="10" t="s">
        <v>13</v>
      </c>
      <c r="D165" s="10" t="s">
        <v>14</v>
      </c>
      <c r="E165" s="10" t="s">
        <v>10</v>
      </c>
      <c r="F165" s="10" t="s">
        <v>15</v>
      </c>
      <c r="G165" s="12">
        <v>6000</v>
      </c>
      <c r="H165" s="13">
        <v>2</v>
      </c>
      <c r="I165" s="12">
        <v>12000</v>
      </c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</row>
    <row r="166" spans="1:39" x14ac:dyDescent="0.3">
      <c r="A166" s="28">
        <v>43924</v>
      </c>
      <c r="B166" s="11" t="s">
        <v>12</v>
      </c>
      <c r="C166" s="10" t="s">
        <v>13</v>
      </c>
      <c r="D166" s="10" t="s">
        <v>14</v>
      </c>
      <c r="E166" s="10" t="s">
        <v>10</v>
      </c>
      <c r="F166" s="10" t="s">
        <v>11</v>
      </c>
      <c r="G166" s="12">
        <v>7000</v>
      </c>
      <c r="H166" s="13">
        <v>3</v>
      </c>
      <c r="I166" s="12">
        <v>21000</v>
      </c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</row>
    <row r="167" spans="1:39" x14ac:dyDescent="0.3">
      <c r="A167" s="28">
        <v>43930</v>
      </c>
      <c r="B167" s="11" t="s">
        <v>12</v>
      </c>
      <c r="C167" s="10" t="s">
        <v>13</v>
      </c>
      <c r="D167" s="10" t="s">
        <v>14</v>
      </c>
      <c r="E167" s="10" t="s">
        <v>10</v>
      </c>
      <c r="F167" s="10" t="s">
        <v>11</v>
      </c>
      <c r="G167" s="12">
        <v>7000</v>
      </c>
      <c r="H167" s="13">
        <v>8</v>
      </c>
      <c r="I167" s="12">
        <v>56000</v>
      </c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</row>
    <row r="168" spans="1:39" x14ac:dyDescent="0.3">
      <c r="A168" s="28">
        <v>43932</v>
      </c>
      <c r="B168" s="11" t="s">
        <v>12</v>
      </c>
      <c r="C168" s="10" t="s">
        <v>13</v>
      </c>
      <c r="D168" s="10" t="s">
        <v>14</v>
      </c>
      <c r="E168" s="10" t="s">
        <v>10</v>
      </c>
      <c r="F168" s="10" t="s">
        <v>11</v>
      </c>
      <c r="G168" s="12">
        <v>7000</v>
      </c>
      <c r="H168" s="13">
        <v>3</v>
      </c>
      <c r="I168" s="12">
        <v>21000</v>
      </c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</row>
    <row r="169" spans="1:39" x14ac:dyDescent="0.3">
      <c r="A169" s="28">
        <v>43935</v>
      </c>
      <c r="B169" s="11" t="s">
        <v>12</v>
      </c>
      <c r="C169" s="10" t="s">
        <v>13</v>
      </c>
      <c r="D169" s="10" t="s">
        <v>14</v>
      </c>
      <c r="E169" s="10" t="s">
        <v>10</v>
      </c>
      <c r="F169" s="10" t="s">
        <v>15</v>
      </c>
      <c r="G169" s="12">
        <v>6000</v>
      </c>
      <c r="H169" s="13">
        <v>4</v>
      </c>
      <c r="I169" s="12">
        <v>24000</v>
      </c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</row>
    <row r="170" spans="1:39" x14ac:dyDescent="0.3">
      <c r="A170" s="28">
        <v>43939</v>
      </c>
      <c r="B170" s="11" t="s">
        <v>12</v>
      </c>
      <c r="C170" s="10" t="s">
        <v>13</v>
      </c>
      <c r="D170" s="10" t="s">
        <v>14</v>
      </c>
      <c r="E170" s="10" t="s">
        <v>22</v>
      </c>
      <c r="F170" s="10" t="s">
        <v>23</v>
      </c>
      <c r="G170" s="12">
        <v>8000</v>
      </c>
      <c r="H170" s="13">
        <v>1</v>
      </c>
      <c r="I170" s="12">
        <v>8000</v>
      </c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</row>
    <row r="171" spans="1:39" x14ac:dyDescent="0.3">
      <c r="A171" s="28">
        <v>43940</v>
      </c>
      <c r="B171" s="11" t="s">
        <v>12</v>
      </c>
      <c r="C171" s="10" t="s">
        <v>13</v>
      </c>
      <c r="D171" s="10" t="s">
        <v>14</v>
      </c>
      <c r="E171" s="10" t="s">
        <v>22</v>
      </c>
      <c r="F171" s="10" t="s">
        <v>23</v>
      </c>
      <c r="G171" s="12">
        <v>8000</v>
      </c>
      <c r="H171" s="13">
        <v>6</v>
      </c>
      <c r="I171" s="12">
        <v>48000</v>
      </c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</row>
    <row r="172" spans="1:39" x14ac:dyDescent="0.3">
      <c r="A172" s="28">
        <v>43963</v>
      </c>
      <c r="B172" s="11" t="s">
        <v>12</v>
      </c>
      <c r="C172" s="10" t="s">
        <v>13</v>
      </c>
      <c r="D172" s="10" t="s">
        <v>14</v>
      </c>
      <c r="E172" s="10" t="s">
        <v>27</v>
      </c>
      <c r="F172" s="10" t="s">
        <v>34</v>
      </c>
      <c r="G172" s="12">
        <v>10000</v>
      </c>
      <c r="H172" s="13">
        <v>6</v>
      </c>
      <c r="I172" s="12">
        <v>60000</v>
      </c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</row>
    <row r="173" spans="1:39" x14ac:dyDescent="0.3">
      <c r="A173" s="28">
        <v>43966</v>
      </c>
      <c r="B173" s="11" t="s">
        <v>12</v>
      </c>
      <c r="C173" s="10" t="s">
        <v>13</v>
      </c>
      <c r="D173" s="10" t="s">
        <v>14</v>
      </c>
      <c r="E173" s="10" t="s">
        <v>10</v>
      </c>
      <c r="F173" s="10" t="s">
        <v>11</v>
      </c>
      <c r="G173" s="12">
        <v>7000</v>
      </c>
      <c r="H173" s="13">
        <v>6</v>
      </c>
      <c r="I173" s="12">
        <v>42000</v>
      </c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</row>
    <row r="174" spans="1:39" x14ac:dyDescent="0.3">
      <c r="A174" s="28">
        <v>43975</v>
      </c>
      <c r="B174" s="11" t="s">
        <v>12</v>
      </c>
      <c r="C174" s="10" t="s">
        <v>13</v>
      </c>
      <c r="D174" s="10" t="s">
        <v>14</v>
      </c>
      <c r="E174" s="10" t="s">
        <v>22</v>
      </c>
      <c r="F174" s="10" t="s">
        <v>31</v>
      </c>
      <c r="G174" s="12">
        <v>4000</v>
      </c>
      <c r="H174" s="13">
        <v>7</v>
      </c>
      <c r="I174" s="12">
        <v>28000</v>
      </c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</row>
    <row r="175" spans="1:39" x14ac:dyDescent="0.3">
      <c r="A175" s="28">
        <v>43975</v>
      </c>
      <c r="B175" s="11" t="s">
        <v>12</v>
      </c>
      <c r="C175" s="10" t="s">
        <v>13</v>
      </c>
      <c r="D175" s="10" t="s">
        <v>14</v>
      </c>
      <c r="E175" s="10" t="s">
        <v>10</v>
      </c>
      <c r="F175" s="10" t="s">
        <v>15</v>
      </c>
      <c r="G175" s="12">
        <v>6000</v>
      </c>
      <c r="H175" s="13">
        <v>5</v>
      </c>
      <c r="I175" s="12">
        <v>30000</v>
      </c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</row>
    <row r="176" spans="1:39" x14ac:dyDescent="0.3">
      <c r="A176" s="28">
        <v>43990</v>
      </c>
      <c r="B176" s="11" t="s">
        <v>12</v>
      </c>
      <c r="C176" s="10" t="s">
        <v>13</v>
      </c>
      <c r="D176" s="10" t="s">
        <v>14</v>
      </c>
      <c r="E176" s="10" t="s">
        <v>10</v>
      </c>
      <c r="F176" s="10" t="s">
        <v>11</v>
      </c>
      <c r="G176" s="12">
        <v>7000</v>
      </c>
      <c r="H176" s="13">
        <v>7</v>
      </c>
      <c r="I176" s="12">
        <v>49000</v>
      </c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</row>
    <row r="177" spans="1:39" x14ac:dyDescent="0.3">
      <c r="A177" s="28">
        <v>43996</v>
      </c>
      <c r="B177" s="11" t="s">
        <v>12</v>
      </c>
      <c r="C177" s="10" t="s">
        <v>13</v>
      </c>
      <c r="D177" s="10" t="s">
        <v>14</v>
      </c>
      <c r="E177" s="10" t="s">
        <v>22</v>
      </c>
      <c r="F177" s="10" t="s">
        <v>23</v>
      </c>
      <c r="G177" s="12">
        <v>8000</v>
      </c>
      <c r="H177" s="13">
        <v>8</v>
      </c>
      <c r="I177" s="12">
        <v>64000</v>
      </c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</row>
    <row r="178" spans="1:39" x14ac:dyDescent="0.3">
      <c r="A178" s="28">
        <v>43998</v>
      </c>
      <c r="B178" s="11" t="s">
        <v>12</v>
      </c>
      <c r="C178" s="10" t="s">
        <v>13</v>
      </c>
      <c r="D178" s="10" t="s">
        <v>14</v>
      </c>
      <c r="E178" s="10" t="s">
        <v>22</v>
      </c>
      <c r="F178" s="10" t="s">
        <v>23</v>
      </c>
      <c r="G178" s="12">
        <v>8000</v>
      </c>
      <c r="H178" s="13">
        <v>5</v>
      </c>
      <c r="I178" s="12">
        <v>40000</v>
      </c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</row>
    <row r="179" spans="1:39" x14ac:dyDescent="0.3">
      <c r="A179" s="28">
        <v>44004</v>
      </c>
      <c r="B179" s="11" t="s">
        <v>12</v>
      </c>
      <c r="C179" s="10" t="s">
        <v>13</v>
      </c>
      <c r="D179" s="10" t="s">
        <v>14</v>
      </c>
      <c r="E179" s="10" t="s">
        <v>22</v>
      </c>
      <c r="F179" s="10" t="s">
        <v>23</v>
      </c>
      <c r="G179" s="12">
        <v>8000</v>
      </c>
      <c r="H179" s="13">
        <v>8</v>
      </c>
      <c r="I179" s="12">
        <v>64000</v>
      </c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</row>
    <row r="180" spans="1:39" x14ac:dyDescent="0.3">
      <c r="A180" s="28">
        <v>44012</v>
      </c>
      <c r="B180" s="11" t="s">
        <v>12</v>
      </c>
      <c r="C180" s="10" t="s">
        <v>13</v>
      </c>
      <c r="D180" s="10" t="s">
        <v>14</v>
      </c>
      <c r="E180" s="10" t="s">
        <v>10</v>
      </c>
      <c r="F180" s="10" t="s">
        <v>30</v>
      </c>
      <c r="G180" s="12">
        <v>3000</v>
      </c>
      <c r="H180" s="13">
        <v>7</v>
      </c>
      <c r="I180" s="12">
        <v>21000</v>
      </c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</row>
    <row r="181" spans="1:39" x14ac:dyDescent="0.3">
      <c r="A181" s="28">
        <v>44028</v>
      </c>
      <c r="B181" s="11" t="s">
        <v>12</v>
      </c>
      <c r="C181" s="10" t="s">
        <v>13</v>
      </c>
      <c r="D181" s="10" t="s">
        <v>14</v>
      </c>
      <c r="E181" s="10" t="s">
        <v>22</v>
      </c>
      <c r="F181" s="10" t="s">
        <v>23</v>
      </c>
      <c r="G181" s="12">
        <v>8000</v>
      </c>
      <c r="H181" s="13">
        <v>8</v>
      </c>
      <c r="I181" s="12">
        <v>64000</v>
      </c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</row>
    <row r="182" spans="1:39" x14ac:dyDescent="0.3">
      <c r="A182" s="28">
        <v>44031</v>
      </c>
      <c r="B182" s="11" t="s">
        <v>12</v>
      </c>
      <c r="C182" s="10" t="s">
        <v>13</v>
      </c>
      <c r="D182" s="10" t="s">
        <v>14</v>
      </c>
      <c r="E182" s="10" t="s">
        <v>27</v>
      </c>
      <c r="F182" s="10" t="s">
        <v>34</v>
      </c>
      <c r="G182" s="12">
        <v>10000</v>
      </c>
      <c r="H182" s="13">
        <v>1</v>
      </c>
      <c r="I182" s="12">
        <v>10000</v>
      </c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</row>
    <row r="183" spans="1:39" x14ac:dyDescent="0.3">
      <c r="A183" s="28">
        <v>44033</v>
      </c>
      <c r="B183" s="11" t="s">
        <v>12</v>
      </c>
      <c r="C183" s="10" t="s">
        <v>13</v>
      </c>
      <c r="D183" s="10" t="s">
        <v>14</v>
      </c>
      <c r="E183" s="10" t="s">
        <v>10</v>
      </c>
      <c r="F183" s="10" t="s">
        <v>30</v>
      </c>
      <c r="G183" s="12">
        <v>3000</v>
      </c>
      <c r="H183" s="13">
        <v>4</v>
      </c>
      <c r="I183" s="12">
        <v>12000</v>
      </c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</row>
    <row r="184" spans="1:39" x14ac:dyDescent="0.3">
      <c r="A184" s="28">
        <v>44034</v>
      </c>
      <c r="B184" s="11" t="s">
        <v>12</v>
      </c>
      <c r="C184" s="10" t="s">
        <v>13</v>
      </c>
      <c r="D184" s="10" t="s">
        <v>14</v>
      </c>
      <c r="E184" s="10" t="s">
        <v>22</v>
      </c>
      <c r="F184" s="10" t="s">
        <v>23</v>
      </c>
      <c r="G184" s="12">
        <v>8000</v>
      </c>
      <c r="H184" s="13">
        <v>7</v>
      </c>
      <c r="I184" s="12">
        <v>56000</v>
      </c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</row>
    <row r="185" spans="1:39" x14ac:dyDescent="0.3">
      <c r="A185" s="28">
        <v>44038</v>
      </c>
      <c r="B185" s="11" t="s">
        <v>12</v>
      </c>
      <c r="C185" s="10" t="s">
        <v>13</v>
      </c>
      <c r="D185" s="10" t="s">
        <v>14</v>
      </c>
      <c r="E185" s="10" t="s">
        <v>10</v>
      </c>
      <c r="F185" s="10" t="s">
        <v>11</v>
      </c>
      <c r="G185" s="12">
        <v>7000</v>
      </c>
      <c r="H185" s="13">
        <v>8</v>
      </c>
      <c r="I185" s="12">
        <v>56000</v>
      </c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</row>
    <row r="186" spans="1:39" x14ac:dyDescent="0.3">
      <c r="A186" s="28">
        <v>44047</v>
      </c>
      <c r="B186" s="11" t="s">
        <v>12</v>
      </c>
      <c r="C186" s="10" t="s">
        <v>13</v>
      </c>
      <c r="D186" s="10" t="s">
        <v>14</v>
      </c>
      <c r="E186" s="10" t="s">
        <v>22</v>
      </c>
      <c r="F186" s="10" t="s">
        <v>31</v>
      </c>
      <c r="G186" s="12">
        <v>4000</v>
      </c>
      <c r="H186" s="13">
        <v>7</v>
      </c>
      <c r="I186" s="12">
        <v>28000</v>
      </c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</row>
    <row r="187" spans="1:39" x14ac:dyDescent="0.3">
      <c r="A187" s="28">
        <v>44050</v>
      </c>
      <c r="B187" s="11" t="s">
        <v>12</v>
      </c>
      <c r="C187" s="10" t="s">
        <v>13</v>
      </c>
      <c r="D187" s="10" t="s">
        <v>14</v>
      </c>
      <c r="E187" s="10" t="s">
        <v>10</v>
      </c>
      <c r="F187" s="10" t="s">
        <v>30</v>
      </c>
      <c r="G187" s="12">
        <v>3000</v>
      </c>
      <c r="H187" s="13">
        <v>1</v>
      </c>
      <c r="I187" s="12">
        <v>3000</v>
      </c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</row>
    <row r="188" spans="1:39" x14ac:dyDescent="0.3">
      <c r="A188" s="28">
        <v>44063</v>
      </c>
      <c r="B188" s="11" t="s">
        <v>12</v>
      </c>
      <c r="C188" s="10" t="s">
        <v>13</v>
      </c>
      <c r="D188" s="10" t="s">
        <v>14</v>
      </c>
      <c r="E188" s="10" t="s">
        <v>10</v>
      </c>
      <c r="F188" s="10" t="s">
        <v>11</v>
      </c>
      <c r="G188" s="12">
        <v>7000</v>
      </c>
      <c r="H188" s="13">
        <v>5</v>
      </c>
      <c r="I188" s="12">
        <v>35000</v>
      </c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</row>
    <row r="189" spans="1:39" x14ac:dyDescent="0.3">
      <c r="A189" s="28">
        <v>44064</v>
      </c>
      <c r="B189" s="11" t="s">
        <v>12</v>
      </c>
      <c r="C189" s="10" t="s">
        <v>13</v>
      </c>
      <c r="D189" s="10" t="s">
        <v>14</v>
      </c>
      <c r="E189" s="10" t="s">
        <v>27</v>
      </c>
      <c r="F189" s="10" t="s">
        <v>28</v>
      </c>
      <c r="G189" s="12">
        <v>18000</v>
      </c>
      <c r="H189" s="13">
        <v>3</v>
      </c>
      <c r="I189" s="12">
        <v>54000</v>
      </c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</row>
    <row r="190" spans="1:39" x14ac:dyDescent="0.3">
      <c r="A190" s="28">
        <v>44067</v>
      </c>
      <c r="B190" s="11" t="s">
        <v>12</v>
      </c>
      <c r="C190" s="10" t="s">
        <v>13</v>
      </c>
      <c r="D190" s="10" t="s">
        <v>14</v>
      </c>
      <c r="E190" s="10" t="s">
        <v>10</v>
      </c>
      <c r="F190" s="10" t="s">
        <v>30</v>
      </c>
      <c r="G190" s="12">
        <v>3000</v>
      </c>
      <c r="H190" s="13">
        <v>9</v>
      </c>
      <c r="I190" s="12">
        <v>27000</v>
      </c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</row>
    <row r="191" spans="1:39" x14ac:dyDescent="0.3">
      <c r="A191" s="28">
        <v>44068</v>
      </c>
      <c r="B191" s="11" t="s">
        <v>12</v>
      </c>
      <c r="C191" s="10" t="s">
        <v>13</v>
      </c>
      <c r="D191" s="10" t="s">
        <v>14</v>
      </c>
      <c r="E191" s="10" t="s">
        <v>22</v>
      </c>
      <c r="F191" s="10" t="s">
        <v>23</v>
      </c>
      <c r="G191" s="12">
        <v>8000</v>
      </c>
      <c r="H191" s="13">
        <v>1</v>
      </c>
      <c r="I191" s="12">
        <v>8000</v>
      </c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</row>
    <row r="192" spans="1:39" x14ac:dyDescent="0.3">
      <c r="A192" s="28">
        <v>44068</v>
      </c>
      <c r="B192" s="11" t="s">
        <v>12</v>
      </c>
      <c r="C192" s="10" t="s">
        <v>13</v>
      </c>
      <c r="D192" s="10" t="s">
        <v>14</v>
      </c>
      <c r="E192" s="10" t="s">
        <v>10</v>
      </c>
      <c r="F192" s="10" t="s">
        <v>15</v>
      </c>
      <c r="G192" s="12">
        <v>6000</v>
      </c>
      <c r="H192" s="13">
        <v>3</v>
      </c>
      <c r="I192" s="12">
        <v>18000</v>
      </c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</row>
    <row r="193" spans="1:39" x14ac:dyDescent="0.3">
      <c r="A193" s="28">
        <v>44070</v>
      </c>
      <c r="B193" s="11" t="s">
        <v>12</v>
      </c>
      <c r="C193" s="10" t="s">
        <v>13</v>
      </c>
      <c r="D193" s="10" t="s">
        <v>14</v>
      </c>
      <c r="E193" s="10" t="s">
        <v>10</v>
      </c>
      <c r="F193" s="10" t="s">
        <v>11</v>
      </c>
      <c r="G193" s="12">
        <v>7000</v>
      </c>
      <c r="H193" s="13">
        <v>9</v>
      </c>
      <c r="I193" s="12">
        <v>63000</v>
      </c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</row>
    <row r="194" spans="1:39" x14ac:dyDescent="0.3">
      <c r="A194" s="28">
        <v>44071</v>
      </c>
      <c r="B194" s="11" t="s">
        <v>12</v>
      </c>
      <c r="C194" s="10" t="s">
        <v>13</v>
      </c>
      <c r="D194" s="10" t="s">
        <v>14</v>
      </c>
      <c r="E194" s="10" t="s">
        <v>27</v>
      </c>
      <c r="F194" s="10" t="s">
        <v>28</v>
      </c>
      <c r="G194" s="12">
        <v>18000</v>
      </c>
      <c r="H194" s="13">
        <v>4</v>
      </c>
      <c r="I194" s="12">
        <v>72000</v>
      </c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</row>
    <row r="195" spans="1:39" x14ac:dyDescent="0.3">
      <c r="A195" s="28">
        <v>44090</v>
      </c>
      <c r="B195" s="11" t="s">
        <v>12</v>
      </c>
      <c r="C195" s="10" t="s">
        <v>13</v>
      </c>
      <c r="D195" s="10" t="s">
        <v>14</v>
      </c>
      <c r="E195" s="10" t="s">
        <v>10</v>
      </c>
      <c r="F195" s="10" t="s">
        <v>11</v>
      </c>
      <c r="G195" s="12">
        <v>7000</v>
      </c>
      <c r="H195" s="13">
        <v>6</v>
      </c>
      <c r="I195" s="12">
        <v>42000</v>
      </c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</row>
    <row r="196" spans="1:39" x14ac:dyDescent="0.3">
      <c r="A196" s="28">
        <v>44096</v>
      </c>
      <c r="B196" s="11" t="s">
        <v>12</v>
      </c>
      <c r="C196" s="10" t="s">
        <v>13</v>
      </c>
      <c r="D196" s="10" t="s">
        <v>14</v>
      </c>
      <c r="E196" s="10" t="s">
        <v>27</v>
      </c>
      <c r="F196" s="10" t="s">
        <v>34</v>
      </c>
      <c r="G196" s="12">
        <v>10000</v>
      </c>
      <c r="H196" s="13">
        <v>9</v>
      </c>
      <c r="I196" s="12">
        <v>90000</v>
      </c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</row>
    <row r="197" spans="1:39" x14ac:dyDescent="0.3">
      <c r="A197" s="28">
        <v>44106</v>
      </c>
      <c r="B197" s="11" t="s">
        <v>12</v>
      </c>
      <c r="C197" s="10" t="s">
        <v>13</v>
      </c>
      <c r="D197" s="10" t="s">
        <v>14</v>
      </c>
      <c r="E197" s="10" t="s">
        <v>27</v>
      </c>
      <c r="F197" s="10" t="s">
        <v>34</v>
      </c>
      <c r="G197" s="12">
        <v>10000</v>
      </c>
      <c r="H197" s="13">
        <v>10</v>
      </c>
      <c r="I197" s="12">
        <v>100000</v>
      </c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</row>
    <row r="198" spans="1:39" x14ac:dyDescent="0.3">
      <c r="A198" s="28">
        <v>44107</v>
      </c>
      <c r="B198" s="11" t="s">
        <v>12</v>
      </c>
      <c r="C198" s="10" t="s">
        <v>13</v>
      </c>
      <c r="D198" s="10" t="s">
        <v>14</v>
      </c>
      <c r="E198" s="10" t="s">
        <v>22</v>
      </c>
      <c r="F198" s="10" t="s">
        <v>31</v>
      </c>
      <c r="G198" s="12">
        <v>4000</v>
      </c>
      <c r="H198" s="13">
        <v>2</v>
      </c>
      <c r="I198" s="12">
        <v>8000</v>
      </c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</row>
    <row r="199" spans="1:39" x14ac:dyDescent="0.3">
      <c r="A199" s="28">
        <v>44122</v>
      </c>
      <c r="B199" s="11" t="s">
        <v>12</v>
      </c>
      <c r="C199" s="10" t="s">
        <v>13</v>
      </c>
      <c r="D199" s="10" t="s">
        <v>14</v>
      </c>
      <c r="E199" s="10" t="s">
        <v>27</v>
      </c>
      <c r="F199" s="10" t="s">
        <v>28</v>
      </c>
      <c r="G199" s="12">
        <v>18000</v>
      </c>
      <c r="H199" s="13">
        <v>3</v>
      </c>
      <c r="I199" s="12">
        <v>54000</v>
      </c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</row>
    <row r="200" spans="1:39" x14ac:dyDescent="0.3">
      <c r="A200" s="28">
        <v>44138</v>
      </c>
      <c r="B200" s="11" t="s">
        <v>12</v>
      </c>
      <c r="C200" s="10" t="s">
        <v>13</v>
      </c>
      <c r="D200" s="10" t="s">
        <v>14</v>
      </c>
      <c r="E200" s="10" t="s">
        <v>27</v>
      </c>
      <c r="F200" s="10" t="s">
        <v>34</v>
      </c>
      <c r="G200" s="12">
        <v>10000</v>
      </c>
      <c r="H200" s="13">
        <v>7</v>
      </c>
      <c r="I200" s="12">
        <v>70000</v>
      </c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</row>
    <row r="201" spans="1:39" x14ac:dyDescent="0.3">
      <c r="A201" s="28">
        <v>44138</v>
      </c>
      <c r="B201" s="11" t="s">
        <v>12</v>
      </c>
      <c r="C201" s="10" t="s">
        <v>13</v>
      </c>
      <c r="D201" s="10" t="s">
        <v>14</v>
      </c>
      <c r="E201" s="10" t="s">
        <v>22</v>
      </c>
      <c r="F201" s="10" t="s">
        <v>23</v>
      </c>
      <c r="G201" s="12">
        <v>8000</v>
      </c>
      <c r="H201" s="13">
        <v>7</v>
      </c>
      <c r="I201" s="12">
        <v>56000</v>
      </c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</row>
    <row r="202" spans="1:39" x14ac:dyDescent="0.3">
      <c r="A202" s="28">
        <v>44139</v>
      </c>
      <c r="B202" s="11" t="s">
        <v>12</v>
      </c>
      <c r="C202" s="10" t="s">
        <v>13</v>
      </c>
      <c r="D202" s="10" t="s">
        <v>14</v>
      </c>
      <c r="E202" s="10" t="s">
        <v>27</v>
      </c>
      <c r="F202" s="10" t="s">
        <v>34</v>
      </c>
      <c r="G202" s="12">
        <v>10000</v>
      </c>
      <c r="H202" s="13">
        <v>2</v>
      </c>
      <c r="I202" s="12">
        <v>20000</v>
      </c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</row>
    <row r="203" spans="1:39" x14ac:dyDescent="0.3">
      <c r="A203" s="28">
        <v>44147</v>
      </c>
      <c r="B203" s="11" t="s">
        <v>12</v>
      </c>
      <c r="C203" s="10" t="s">
        <v>13</v>
      </c>
      <c r="D203" s="10" t="s">
        <v>14</v>
      </c>
      <c r="E203" s="10" t="s">
        <v>27</v>
      </c>
      <c r="F203" s="10" t="s">
        <v>34</v>
      </c>
      <c r="G203" s="12">
        <v>10000</v>
      </c>
      <c r="H203" s="13">
        <v>5</v>
      </c>
      <c r="I203" s="12">
        <v>50000</v>
      </c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</row>
    <row r="204" spans="1:39" x14ac:dyDescent="0.3">
      <c r="A204" s="28">
        <v>44154</v>
      </c>
      <c r="B204" s="11" t="s">
        <v>12</v>
      </c>
      <c r="C204" s="10" t="s">
        <v>13</v>
      </c>
      <c r="D204" s="10" t="s">
        <v>14</v>
      </c>
      <c r="E204" s="10" t="s">
        <v>27</v>
      </c>
      <c r="F204" s="10" t="s">
        <v>28</v>
      </c>
      <c r="G204" s="12">
        <v>18000</v>
      </c>
      <c r="H204" s="13">
        <v>10</v>
      </c>
      <c r="I204" s="12">
        <v>180000</v>
      </c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</row>
    <row r="205" spans="1:39" x14ac:dyDescent="0.3">
      <c r="A205" s="28">
        <v>44164</v>
      </c>
      <c r="B205" s="11" t="s">
        <v>12</v>
      </c>
      <c r="C205" s="10" t="s">
        <v>13</v>
      </c>
      <c r="D205" s="10" t="s">
        <v>14</v>
      </c>
      <c r="E205" s="10" t="s">
        <v>10</v>
      </c>
      <c r="F205" s="10" t="s">
        <v>30</v>
      </c>
      <c r="G205" s="12">
        <v>3000</v>
      </c>
      <c r="H205" s="13">
        <v>5</v>
      </c>
      <c r="I205" s="12">
        <v>15000</v>
      </c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</row>
    <row r="206" spans="1:39" x14ac:dyDescent="0.3">
      <c r="A206" s="28">
        <v>44166</v>
      </c>
      <c r="B206" s="11" t="s">
        <v>12</v>
      </c>
      <c r="C206" s="10" t="s">
        <v>13</v>
      </c>
      <c r="D206" s="10" t="s">
        <v>14</v>
      </c>
      <c r="E206" s="10" t="s">
        <v>10</v>
      </c>
      <c r="F206" s="10" t="s">
        <v>15</v>
      </c>
      <c r="G206" s="12">
        <v>6000</v>
      </c>
      <c r="H206" s="13">
        <v>2</v>
      </c>
      <c r="I206" s="12">
        <v>12000</v>
      </c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</row>
    <row r="207" spans="1:39" x14ac:dyDescent="0.3">
      <c r="A207" s="28">
        <v>44172</v>
      </c>
      <c r="B207" s="11" t="s">
        <v>12</v>
      </c>
      <c r="C207" s="10" t="s">
        <v>13</v>
      </c>
      <c r="D207" s="10" t="s">
        <v>14</v>
      </c>
      <c r="E207" s="10" t="s">
        <v>10</v>
      </c>
      <c r="F207" s="10" t="s">
        <v>15</v>
      </c>
      <c r="G207" s="12">
        <v>6000</v>
      </c>
      <c r="H207" s="13">
        <v>6</v>
      </c>
      <c r="I207" s="12">
        <v>36000</v>
      </c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</row>
    <row r="208" spans="1:39" x14ac:dyDescent="0.3">
      <c r="A208" s="28">
        <v>44177</v>
      </c>
      <c r="B208" s="11" t="s">
        <v>12</v>
      </c>
      <c r="C208" s="10" t="s">
        <v>13</v>
      </c>
      <c r="D208" s="10" t="s">
        <v>14</v>
      </c>
      <c r="E208" s="10" t="s">
        <v>10</v>
      </c>
      <c r="F208" s="10" t="s">
        <v>11</v>
      </c>
      <c r="G208" s="12">
        <v>7000</v>
      </c>
      <c r="H208" s="13">
        <v>7</v>
      </c>
      <c r="I208" s="12">
        <v>49000</v>
      </c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</row>
    <row r="209" spans="1:39" x14ac:dyDescent="0.3">
      <c r="A209" s="28">
        <v>44177</v>
      </c>
      <c r="B209" s="11" t="s">
        <v>12</v>
      </c>
      <c r="C209" s="10" t="s">
        <v>13</v>
      </c>
      <c r="D209" s="10" t="s">
        <v>14</v>
      </c>
      <c r="E209" s="10" t="s">
        <v>10</v>
      </c>
      <c r="F209" s="10" t="s">
        <v>30</v>
      </c>
      <c r="G209" s="12">
        <v>3000</v>
      </c>
      <c r="H209" s="13">
        <v>3</v>
      </c>
      <c r="I209" s="12">
        <v>9000</v>
      </c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</row>
    <row r="210" spans="1:39" x14ac:dyDescent="0.3">
      <c r="A210" s="28">
        <v>44178</v>
      </c>
      <c r="B210" s="11" t="s">
        <v>12</v>
      </c>
      <c r="C210" s="10" t="s">
        <v>13</v>
      </c>
      <c r="D210" s="10" t="s">
        <v>14</v>
      </c>
      <c r="E210" s="10" t="s">
        <v>27</v>
      </c>
      <c r="F210" s="10" t="s">
        <v>34</v>
      </c>
      <c r="G210" s="12">
        <v>10000</v>
      </c>
      <c r="H210" s="13">
        <v>9</v>
      </c>
      <c r="I210" s="12">
        <v>90000</v>
      </c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</row>
    <row r="211" spans="1:39" x14ac:dyDescent="0.3">
      <c r="A211" s="28">
        <v>44178</v>
      </c>
      <c r="B211" s="11" t="s">
        <v>12</v>
      </c>
      <c r="C211" s="10" t="s">
        <v>13</v>
      </c>
      <c r="D211" s="10" t="s">
        <v>14</v>
      </c>
      <c r="E211" s="10" t="s">
        <v>22</v>
      </c>
      <c r="F211" s="10" t="s">
        <v>23</v>
      </c>
      <c r="G211" s="12">
        <v>8000</v>
      </c>
      <c r="H211" s="13">
        <v>8</v>
      </c>
      <c r="I211" s="12">
        <v>64000</v>
      </c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</row>
    <row r="212" spans="1:39" x14ac:dyDescent="0.3">
      <c r="A212" s="28">
        <v>44186</v>
      </c>
      <c r="B212" s="11" t="s">
        <v>12</v>
      </c>
      <c r="C212" s="10" t="s">
        <v>13</v>
      </c>
      <c r="D212" s="10" t="s">
        <v>14</v>
      </c>
      <c r="E212" s="10" t="s">
        <v>10</v>
      </c>
      <c r="F212" s="10" t="s">
        <v>30</v>
      </c>
      <c r="G212" s="12">
        <v>3000</v>
      </c>
      <c r="H212" s="13">
        <v>5</v>
      </c>
      <c r="I212" s="12">
        <v>15000</v>
      </c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</row>
    <row r="213" spans="1:39" x14ac:dyDescent="0.3">
      <c r="A213" s="28">
        <v>44191</v>
      </c>
      <c r="B213" s="11" t="s">
        <v>12</v>
      </c>
      <c r="C213" s="10" t="s">
        <v>13</v>
      </c>
      <c r="D213" s="10" t="s">
        <v>14</v>
      </c>
      <c r="E213" s="10" t="s">
        <v>10</v>
      </c>
      <c r="F213" s="10" t="s">
        <v>30</v>
      </c>
      <c r="G213" s="12">
        <v>3000</v>
      </c>
      <c r="H213" s="13">
        <v>5</v>
      </c>
      <c r="I213" s="12">
        <v>15000</v>
      </c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</row>
    <row r="214" spans="1:39" x14ac:dyDescent="0.3">
      <c r="A214" s="28">
        <v>44195</v>
      </c>
      <c r="B214" s="11" t="s">
        <v>12</v>
      </c>
      <c r="C214" s="10" t="s">
        <v>13</v>
      </c>
      <c r="D214" s="10" t="s">
        <v>14</v>
      </c>
      <c r="E214" s="10" t="s">
        <v>27</v>
      </c>
      <c r="F214" s="10" t="s">
        <v>28</v>
      </c>
      <c r="G214" s="12">
        <v>18000</v>
      </c>
      <c r="H214" s="13">
        <v>4</v>
      </c>
      <c r="I214" s="12">
        <v>72000</v>
      </c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</row>
    <row r="215" spans="1:39" x14ac:dyDescent="0.3">
      <c r="A215" s="28">
        <v>44201</v>
      </c>
      <c r="B215" s="11" t="s">
        <v>12</v>
      </c>
      <c r="C215" s="10" t="s">
        <v>13</v>
      </c>
      <c r="D215" s="10" t="s">
        <v>14</v>
      </c>
      <c r="E215" s="10" t="s">
        <v>10</v>
      </c>
      <c r="F215" s="10" t="s">
        <v>15</v>
      </c>
      <c r="G215" s="12">
        <v>6000</v>
      </c>
      <c r="H215" s="13">
        <v>10</v>
      </c>
      <c r="I215" s="12">
        <v>60000</v>
      </c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</row>
    <row r="216" spans="1:39" x14ac:dyDescent="0.3">
      <c r="A216" s="28">
        <v>44215</v>
      </c>
      <c r="B216" s="11" t="s">
        <v>12</v>
      </c>
      <c r="C216" s="10" t="s">
        <v>13</v>
      </c>
      <c r="D216" s="10" t="s">
        <v>14</v>
      </c>
      <c r="E216" s="10" t="s">
        <v>22</v>
      </c>
      <c r="F216" s="10" t="s">
        <v>31</v>
      </c>
      <c r="G216" s="12">
        <v>4000</v>
      </c>
      <c r="H216" s="13">
        <v>1</v>
      </c>
      <c r="I216" s="12">
        <v>4000</v>
      </c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</row>
    <row r="217" spans="1:39" x14ac:dyDescent="0.3">
      <c r="A217" s="28">
        <v>44217</v>
      </c>
      <c r="B217" s="11" t="s">
        <v>12</v>
      </c>
      <c r="C217" s="10" t="s">
        <v>13</v>
      </c>
      <c r="D217" s="10" t="s">
        <v>14</v>
      </c>
      <c r="E217" s="10" t="s">
        <v>27</v>
      </c>
      <c r="F217" s="10" t="s">
        <v>28</v>
      </c>
      <c r="G217" s="12">
        <v>18000</v>
      </c>
      <c r="H217" s="13">
        <v>1</v>
      </c>
      <c r="I217" s="12">
        <v>18000</v>
      </c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</row>
    <row r="218" spans="1:39" x14ac:dyDescent="0.3">
      <c r="A218" s="28">
        <v>44220</v>
      </c>
      <c r="B218" s="11" t="s">
        <v>12</v>
      </c>
      <c r="C218" s="10" t="s">
        <v>13</v>
      </c>
      <c r="D218" s="10" t="s">
        <v>14</v>
      </c>
      <c r="E218" s="10" t="s">
        <v>10</v>
      </c>
      <c r="F218" s="10" t="s">
        <v>11</v>
      </c>
      <c r="G218" s="12">
        <v>7000</v>
      </c>
      <c r="H218" s="13">
        <v>6</v>
      </c>
      <c r="I218" s="12">
        <v>42000</v>
      </c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</row>
    <row r="219" spans="1:39" x14ac:dyDescent="0.3">
      <c r="A219" s="28">
        <v>44222</v>
      </c>
      <c r="B219" s="11" t="s">
        <v>12</v>
      </c>
      <c r="C219" s="10" t="s">
        <v>77</v>
      </c>
      <c r="D219" s="10" t="s">
        <v>14</v>
      </c>
      <c r="E219" s="10" t="s">
        <v>22</v>
      </c>
      <c r="F219" s="10" t="s">
        <v>31</v>
      </c>
      <c r="G219" s="12">
        <v>4000</v>
      </c>
      <c r="H219" s="13">
        <v>6</v>
      </c>
      <c r="I219" s="12">
        <v>24000</v>
      </c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</row>
    <row r="220" spans="1:39" x14ac:dyDescent="0.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</row>
    <row r="221" spans="1:39" x14ac:dyDescent="0.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</row>
    <row r="222" spans="1:39" x14ac:dyDescent="0.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</row>
    <row r="223" spans="1:39" x14ac:dyDescent="0.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</row>
    <row r="224" spans="1:39" x14ac:dyDescent="0.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</row>
    <row r="225" spans="1:39" x14ac:dyDescent="0.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</row>
    <row r="226" spans="1:39" x14ac:dyDescent="0.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</row>
    <row r="227" spans="1:39" x14ac:dyDescent="0.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</row>
    <row r="228" spans="1:39" x14ac:dyDescent="0.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</row>
    <row r="229" spans="1:39" x14ac:dyDescent="0.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</row>
    <row r="230" spans="1:39" x14ac:dyDescent="0.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</row>
    <row r="231" spans="1:39" x14ac:dyDescent="0.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</row>
    <row r="232" spans="1:39" x14ac:dyDescent="0.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</row>
    <row r="233" spans="1:39" x14ac:dyDescent="0.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</row>
    <row r="234" spans="1:39" x14ac:dyDescent="0.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</row>
    <row r="235" spans="1:39" x14ac:dyDescent="0.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</row>
    <row r="236" spans="1:39" x14ac:dyDescent="0.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</row>
    <row r="237" spans="1:39" x14ac:dyDescent="0.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</row>
    <row r="238" spans="1:39" x14ac:dyDescent="0.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</row>
    <row r="239" spans="1:39" x14ac:dyDescent="0.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</row>
    <row r="240" spans="1:39" x14ac:dyDescent="0.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</row>
    <row r="241" spans="1:39" x14ac:dyDescent="0.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</row>
    <row r="242" spans="1:39" x14ac:dyDescent="0.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</row>
    <row r="243" spans="1:39" x14ac:dyDescent="0.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</row>
    <row r="244" spans="1:39" x14ac:dyDescent="0.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</row>
    <row r="245" spans="1:39" x14ac:dyDescent="0.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</row>
    <row r="246" spans="1:39" x14ac:dyDescent="0.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</row>
    <row r="247" spans="1:39" x14ac:dyDescent="0.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</row>
    <row r="248" spans="1:39" x14ac:dyDescent="0.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</row>
    <row r="249" spans="1:39" x14ac:dyDescent="0.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</row>
    <row r="250" spans="1:39" x14ac:dyDescent="0.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</row>
    <row r="251" spans="1:39" x14ac:dyDescent="0.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</row>
    <row r="252" spans="1:39" x14ac:dyDescent="0.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</row>
    <row r="253" spans="1:39" x14ac:dyDescent="0.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</row>
    <row r="254" spans="1:39" x14ac:dyDescent="0.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</row>
    <row r="255" spans="1:39" x14ac:dyDescent="0.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</row>
    <row r="256" spans="1:39" x14ac:dyDescent="0.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</row>
    <row r="257" spans="1:39" x14ac:dyDescent="0.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</row>
    <row r="258" spans="1:39" x14ac:dyDescent="0.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</row>
    <row r="259" spans="1:39" x14ac:dyDescent="0.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</row>
    <row r="260" spans="1:39" x14ac:dyDescent="0.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</row>
    <row r="261" spans="1:39" x14ac:dyDescent="0.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</row>
    <row r="262" spans="1:39" x14ac:dyDescent="0.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</row>
    <row r="263" spans="1:39" x14ac:dyDescent="0.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</row>
    <row r="264" spans="1:39" x14ac:dyDescent="0.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</row>
    <row r="265" spans="1:39" x14ac:dyDescent="0.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</row>
    <row r="266" spans="1:39" x14ac:dyDescent="0.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</row>
    <row r="267" spans="1:39" x14ac:dyDescent="0.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</row>
    <row r="268" spans="1:39" x14ac:dyDescent="0.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</row>
    <row r="269" spans="1:39" x14ac:dyDescent="0.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</row>
    <row r="270" spans="1:39" x14ac:dyDescent="0.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</row>
    <row r="271" spans="1:39" x14ac:dyDescent="0.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</row>
    <row r="272" spans="1:39" x14ac:dyDescent="0.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</row>
    <row r="273" spans="1:39" x14ac:dyDescent="0.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</row>
    <row r="274" spans="1:39" x14ac:dyDescent="0.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</row>
    <row r="275" spans="1:39" x14ac:dyDescent="0.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</row>
    <row r="276" spans="1:39" x14ac:dyDescent="0.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</row>
    <row r="277" spans="1:39" x14ac:dyDescent="0.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</row>
    <row r="278" spans="1:39" x14ac:dyDescent="0.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</row>
    <row r="279" spans="1:39" x14ac:dyDescent="0.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</row>
    <row r="280" spans="1:39" x14ac:dyDescent="0.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</row>
    <row r="281" spans="1:39" x14ac:dyDescent="0.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</row>
    <row r="282" spans="1:39" x14ac:dyDescent="0.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</row>
    <row r="283" spans="1:39" x14ac:dyDescent="0.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</row>
    <row r="284" spans="1:39" x14ac:dyDescent="0.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</row>
    <row r="285" spans="1:39" x14ac:dyDescent="0.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</row>
    <row r="286" spans="1:39" x14ac:dyDescent="0.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</row>
    <row r="287" spans="1:39" x14ac:dyDescent="0.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</row>
    <row r="288" spans="1:39" x14ac:dyDescent="0.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</row>
    <row r="289" spans="1:39" x14ac:dyDescent="0.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</row>
    <row r="290" spans="1:39" x14ac:dyDescent="0.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</row>
    <row r="291" spans="1:39" x14ac:dyDescent="0.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</row>
    <row r="292" spans="1:39" x14ac:dyDescent="0.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</row>
    <row r="293" spans="1:39" x14ac:dyDescent="0.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</row>
    <row r="294" spans="1:39" x14ac:dyDescent="0.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</row>
    <row r="295" spans="1:39" x14ac:dyDescent="0.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</row>
    <row r="296" spans="1:39" x14ac:dyDescent="0.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</row>
    <row r="297" spans="1:39" x14ac:dyDescent="0.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</row>
    <row r="298" spans="1:39" x14ac:dyDescent="0.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</row>
    <row r="299" spans="1:39" x14ac:dyDescent="0.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</row>
    <row r="300" spans="1:39" x14ac:dyDescent="0.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</row>
    <row r="301" spans="1:39" x14ac:dyDescent="0.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</row>
    <row r="302" spans="1:39" x14ac:dyDescent="0.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</row>
    <row r="303" spans="1:39" x14ac:dyDescent="0.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</row>
    <row r="304" spans="1:39" x14ac:dyDescent="0.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</row>
    <row r="305" spans="1:39" x14ac:dyDescent="0.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</row>
    <row r="306" spans="1:39" x14ac:dyDescent="0.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</row>
    <row r="307" spans="1:39" x14ac:dyDescent="0.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</row>
    <row r="308" spans="1:39" x14ac:dyDescent="0.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</row>
    <row r="309" spans="1:39" x14ac:dyDescent="0.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</row>
    <row r="310" spans="1:39" x14ac:dyDescent="0.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</row>
    <row r="311" spans="1:39" x14ac:dyDescent="0.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</row>
    <row r="312" spans="1:39" x14ac:dyDescent="0.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</row>
    <row r="313" spans="1:39" x14ac:dyDescent="0.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</row>
    <row r="314" spans="1:39" x14ac:dyDescent="0.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</row>
    <row r="315" spans="1:39" x14ac:dyDescent="0.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</row>
    <row r="316" spans="1:39" x14ac:dyDescent="0.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</row>
    <row r="317" spans="1:39" x14ac:dyDescent="0.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</row>
    <row r="318" spans="1:39" x14ac:dyDescent="0.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</row>
    <row r="319" spans="1:39" x14ac:dyDescent="0.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</row>
    <row r="320" spans="1:39" x14ac:dyDescent="0.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</row>
    <row r="321" spans="1:39" x14ac:dyDescent="0.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</row>
    <row r="322" spans="1:39" x14ac:dyDescent="0.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</row>
    <row r="323" spans="1:39" x14ac:dyDescent="0.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</row>
    <row r="324" spans="1:39" x14ac:dyDescent="0.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</row>
    <row r="325" spans="1:39" x14ac:dyDescent="0.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</row>
    <row r="326" spans="1:39" x14ac:dyDescent="0.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</row>
    <row r="327" spans="1:39" x14ac:dyDescent="0.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</row>
    <row r="328" spans="1:39" x14ac:dyDescent="0.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</row>
    <row r="329" spans="1:39" x14ac:dyDescent="0.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</row>
    <row r="330" spans="1:39" x14ac:dyDescent="0.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</row>
    <row r="331" spans="1:39" x14ac:dyDescent="0.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</row>
    <row r="332" spans="1:39" x14ac:dyDescent="0.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</row>
    <row r="333" spans="1:39" x14ac:dyDescent="0.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</row>
    <row r="334" spans="1:39" x14ac:dyDescent="0.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</row>
    <row r="335" spans="1:39" x14ac:dyDescent="0.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</row>
    <row r="336" spans="1:39" x14ac:dyDescent="0.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</row>
    <row r="337" spans="1:39" x14ac:dyDescent="0.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</row>
    <row r="338" spans="1:39" x14ac:dyDescent="0.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</row>
    <row r="339" spans="1:39" x14ac:dyDescent="0.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</row>
    <row r="340" spans="1:39" x14ac:dyDescent="0.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</row>
    <row r="341" spans="1:39" x14ac:dyDescent="0.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</row>
    <row r="342" spans="1:39" x14ac:dyDescent="0.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</row>
    <row r="343" spans="1:39" x14ac:dyDescent="0.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</row>
    <row r="344" spans="1:39" x14ac:dyDescent="0.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</row>
    <row r="345" spans="1:39" x14ac:dyDescent="0.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</row>
    <row r="346" spans="1:39" x14ac:dyDescent="0.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</row>
    <row r="347" spans="1:39" x14ac:dyDescent="0.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</row>
    <row r="348" spans="1:39" x14ac:dyDescent="0.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</row>
    <row r="349" spans="1:39" x14ac:dyDescent="0.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</row>
    <row r="350" spans="1:39" x14ac:dyDescent="0.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</row>
    <row r="351" spans="1:39" x14ac:dyDescent="0.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</row>
    <row r="352" spans="1:39" x14ac:dyDescent="0.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</row>
    <row r="353" spans="1:39" x14ac:dyDescent="0.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</row>
    <row r="354" spans="1:39" x14ac:dyDescent="0.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</row>
    <row r="355" spans="1:39" x14ac:dyDescent="0.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</row>
    <row r="356" spans="1:39" x14ac:dyDescent="0.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</row>
    <row r="357" spans="1:39" x14ac:dyDescent="0.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</row>
    <row r="358" spans="1:39" x14ac:dyDescent="0.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</row>
    <row r="359" spans="1:39" x14ac:dyDescent="0.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</row>
    <row r="360" spans="1:39" x14ac:dyDescent="0.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</row>
    <row r="361" spans="1:39" x14ac:dyDescent="0.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</row>
    <row r="362" spans="1:39" x14ac:dyDescent="0.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</row>
    <row r="363" spans="1:39" x14ac:dyDescent="0.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</row>
    <row r="364" spans="1:39" x14ac:dyDescent="0.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</row>
    <row r="365" spans="1:39" x14ac:dyDescent="0.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</row>
    <row r="366" spans="1:39" x14ac:dyDescent="0.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</row>
    <row r="367" spans="1:39" x14ac:dyDescent="0.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</row>
    <row r="368" spans="1:39" x14ac:dyDescent="0.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</row>
    <row r="369" spans="1:39" x14ac:dyDescent="0.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</row>
    <row r="370" spans="1:39" x14ac:dyDescent="0.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</row>
    <row r="371" spans="1:39" x14ac:dyDescent="0.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</row>
    <row r="372" spans="1:39" x14ac:dyDescent="0.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</row>
    <row r="373" spans="1:39" x14ac:dyDescent="0.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</row>
    <row r="374" spans="1:39" x14ac:dyDescent="0.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</row>
    <row r="375" spans="1:39" x14ac:dyDescent="0.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</row>
    <row r="376" spans="1:39" x14ac:dyDescent="0.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</row>
    <row r="377" spans="1:39" x14ac:dyDescent="0.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</row>
    <row r="378" spans="1:39" x14ac:dyDescent="0.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</row>
    <row r="379" spans="1:39" x14ac:dyDescent="0.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</row>
    <row r="380" spans="1:39" x14ac:dyDescent="0.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</row>
    <row r="381" spans="1:39" x14ac:dyDescent="0.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</row>
    <row r="382" spans="1:39" x14ac:dyDescent="0.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</row>
    <row r="383" spans="1:39" x14ac:dyDescent="0.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</row>
    <row r="384" spans="1:39" x14ac:dyDescent="0.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</row>
    <row r="385" spans="1:39" x14ac:dyDescent="0.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</row>
    <row r="386" spans="1:39" x14ac:dyDescent="0.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</row>
    <row r="387" spans="1:39" x14ac:dyDescent="0.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</row>
    <row r="388" spans="1:39" x14ac:dyDescent="0.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</row>
    <row r="389" spans="1:39" x14ac:dyDescent="0.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</row>
    <row r="390" spans="1:39" x14ac:dyDescent="0.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</row>
    <row r="391" spans="1:39" x14ac:dyDescent="0.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</row>
    <row r="392" spans="1:39" x14ac:dyDescent="0.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</row>
    <row r="393" spans="1:39" x14ac:dyDescent="0.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</row>
    <row r="394" spans="1:39" x14ac:dyDescent="0.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</row>
    <row r="395" spans="1:39" x14ac:dyDescent="0.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</row>
    <row r="396" spans="1:39" x14ac:dyDescent="0.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</row>
    <row r="397" spans="1:39" x14ac:dyDescent="0.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</row>
    <row r="398" spans="1:39" x14ac:dyDescent="0.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</row>
    <row r="399" spans="1:39" x14ac:dyDescent="0.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</row>
    <row r="400" spans="1:39" x14ac:dyDescent="0.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</row>
    <row r="401" spans="1:39" x14ac:dyDescent="0.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</row>
    <row r="402" spans="1:39" x14ac:dyDescent="0.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</row>
    <row r="403" spans="1:39" x14ac:dyDescent="0.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</row>
    <row r="404" spans="1:39" x14ac:dyDescent="0.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</row>
    <row r="405" spans="1:39" x14ac:dyDescent="0.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</row>
    <row r="406" spans="1:39" x14ac:dyDescent="0.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</row>
    <row r="407" spans="1:39" x14ac:dyDescent="0.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</row>
    <row r="408" spans="1:39" x14ac:dyDescent="0.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</row>
    <row r="409" spans="1:39" x14ac:dyDescent="0.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</row>
    <row r="410" spans="1:39" x14ac:dyDescent="0.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</row>
    <row r="411" spans="1:39" x14ac:dyDescent="0.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</row>
    <row r="412" spans="1:39" x14ac:dyDescent="0.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</row>
    <row r="413" spans="1:39" x14ac:dyDescent="0.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</row>
    <row r="414" spans="1:39" x14ac:dyDescent="0.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</row>
    <row r="415" spans="1:39" x14ac:dyDescent="0.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</row>
    <row r="416" spans="1:39" x14ac:dyDescent="0.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</row>
    <row r="417" spans="1:39" x14ac:dyDescent="0.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</row>
    <row r="418" spans="1:39" x14ac:dyDescent="0.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</row>
    <row r="419" spans="1:39" x14ac:dyDescent="0.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</row>
    <row r="420" spans="1:39" x14ac:dyDescent="0.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</row>
    <row r="421" spans="1:39" x14ac:dyDescent="0.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</row>
    <row r="422" spans="1:39" x14ac:dyDescent="0.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</row>
    <row r="423" spans="1:39" x14ac:dyDescent="0.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</row>
    <row r="424" spans="1:39" x14ac:dyDescent="0.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</row>
    <row r="425" spans="1:39" x14ac:dyDescent="0.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</row>
    <row r="426" spans="1:39" x14ac:dyDescent="0.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</row>
    <row r="427" spans="1:39" x14ac:dyDescent="0.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</row>
    <row r="428" spans="1:39" x14ac:dyDescent="0.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</row>
    <row r="429" spans="1:39" x14ac:dyDescent="0.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</row>
    <row r="430" spans="1:39" x14ac:dyDescent="0.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</row>
    <row r="431" spans="1:39" x14ac:dyDescent="0.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</row>
    <row r="432" spans="1:39" x14ac:dyDescent="0.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</row>
    <row r="433" spans="1:39" x14ac:dyDescent="0.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</row>
    <row r="434" spans="1:39" x14ac:dyDescent="0.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</row>
    <row r="435" spans="1:39" x14ac:dyDescent="0.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</row>
    <row r="436" spans="1:39" x14ac:dyDescent="0.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</row>
    <row r="437" spans="1:39" x14ac:dyDescent="0.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</row>
    <row r="438" spans="1:39" x14ac:dyDescent="0.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</row>
    <row r="439" spans="1:39" x14ac:dyDescent="0.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</row>
    <row r="440" spans="1:39" x14ac:dyDescent="0.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</row>
    <row r="441" spans="1:39" x14ac:dyDescent="0.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</row>
    <row r="442" spans="1:39" x14ac:dyDescent="0.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</row>
    <row r="443" spans="1:39" x14ac:dyDescent="0.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</row>
    <row r="444" spans="1:39" x14ac:dyDescent="0.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</row>
    <row r="445" spans="1:39" x14ac:dyDescent="0.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</row>
    <row r="446" spans="1:39" x14ac:dyDescent="0.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</row>
    <row r="447" spans="1:39" x14ac:dyDescent="0.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</row>
    <row r="448" spans="1:39" x14ac:dyDescent="0.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</row>
    <row r="449" spans="1:39" x14ac:dyDescent="0.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</row>
    <row r="450" spans="1:39" x14ac:dyDescent="0.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</row>
    <row r="451" spans="1:39" x14ac:dyDescent="0.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</row>
    <row r="452" spans="1:39" x14ac:dyDescent="0.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</row>
    <row r="453" spans="1:39" x14ac:dyDescent="0.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</row>
    <row r="454" spans="1:39" x14ac:dyDescent="0.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</row>
    <row r="455" spans="1:39" x14ac:dyDescent="0.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</row>
    <row r="456" spans="1:39" x14ac:dyDescent="0.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</row>
    <row r="457" spans="1:39" x14ac:dyDescent="0.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</row>
    <row r="458" spans="1:39" x14ac:dyDescent="0.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</row>
    <row r="459" spans="1:39" x14ac:dyDescent="0.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</row>
    <row r="460" spans="1:39" x14ac:dyDescent="0.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</row>
    <row r="461" spans="1:39" x14ac:dyDescent="0.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</row>
    <row r="462" spans="1:39" x14ac:dyDescent="0.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</row>
    <row r="463" spans="1:39" x14ac:dyDescent="0.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</row>
    <row r="464" spans="1:39" x14ac:dyDescent="0.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</row>
    <row r="465" spans="1:39" x14ac:dyDescent="0.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</row>
    <row r="466" spans="1:39" x14ac:dyDescent="0.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</row>
    <row r="467" spans="1:39" x14ac:dyDescent="0.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</row>
    <row r="468" spans="1:39" x14ac:dyDescent="0.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</row>
    <row r="469" spans="1:39" x14ac:dyDescent="0.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</row>
    <row r="470" spans="1:39" x14ac:dyDescent="0.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</row>
    <row r="471" spans="1:39" x14ac:dyDescent="0.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</row>
    <row r="472" spans="1:39" x14ac:dyDescent="0.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</row>
    <row r="473" spans="1:39" x14ac:dyDescent="0.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</row>
    <row r="474" spans="1:39" x14ac:dyDescent="0.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</row>
    <row r="475" spans="1:39" x14ac:dyDescent="0.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</row>
    <row r="476" spans="1:39" x14ac:dyDescent="0.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</row>
    <row r="477" spans="1:39" x14ac:dyDescent="0.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</row>
    <row r="478" spans="1:39" x14ac:dyDescent="0.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</row>
    <row r="479" spans="1:39" x14ac:dyDescent="0.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</row>
    <row r="480" spans="1:39" x14ac:dyDescent="0.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</row>
    <row r="481" spans="1:39" x14ac:dyDescent="0.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</row>
    <row r="482" spans="1:39" x14ac:dyDescent="0.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</row>
    <row r="483" spans="1:39" x14ac:dyDescent="0.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</row>
    <row r="484" spans="1:39" x14ac:dyDescent="0.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</row>
    <row r="485" spans="1:39" x14ac:dyDescent="0.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</row>
    <row r="486" spans="1:39" x14ac:dyDescent="0.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</row>
    <row r="487" spans="1:39" x14ac:dyDescent="0.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</row>
    <row r="488" spans="1:39" x14ac:dyDescent="0.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</row>
    <row r="489" spans="1:39" x14ac:dyDescent="0.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</row>
    <row r="490" spans="1:39" x14ac:dyDescent="0.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</row>
    <row r="491" spans="1:39" x14ac:dyDescent="0.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</row>
    <row r="492" spans="1:39" x14ac:dyDescent="0.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</row>
    <row r="493" spans="1:39" x14ac:dyDescent="0.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</row>
    <row r="494" spans="1:39" x14ac:dyDescent="0.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</row>
    <row r="495" spans="1:39" x14ac:dyDescent="0.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</row>
    <row r="496" spans="1:39" x14ac:dyDescent="0.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</row>
    <row r="497" spans="1:39" x14ac:dyDescent="0.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</row>
    <row r="498" spans="1:39" x14ac:dyDescent="0.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</row>
    <row r="499" spans="1:39" x14ac:dyDescent="0.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</row>
    <row r="500" spans="1:39" x14ac:dyDescent="0.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</row>
    <row r="501" spans="1:39" x14ac:dyDescent="0.3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</row>
    <row r="502" spans="1:39" x14ac:dyDescent="0.3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</row>
    <row r="503" spans="1:39" x14ac:dyDescent="0.3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</row>
    <row r="504" spans="1:39" x14ac:dyDescent="0.3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</row>
    <row r="505" spans="1:39" x14ac:dyDescent="0.3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</row>
    <row r="506" spans="1:39" x14ac:dyDescent="0.3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</row>
    <row r="507" spans="1:39" x14ac:dyDescent="0.3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</row>
    <row r="508" spans="1:39" x14ac:dyDescent="0.3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</row>
    <row r="509" spans="1:39" x14ac:dyDescent="0.3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</row>
    <row r="510" spans="1:39" x14ac:dyDescent="0.3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</row>
    <row r="511" spans="1:39" x14ac:dyDescent="0.3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</row>
    <row r="512" spans="1:39" x14ac:dyDescent="0.3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</row>
    <row r="513" spans="1:39" x14ac:dyDescent="0.3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</row>
    <row r="514" spans="1:39" x14ac:dyDescent="0.3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</row>
    <row r="515" spans="1:39" x14ac:dyDescent="0.3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</row>
    <row r="516" spans="1:39" x14ac:dyDescent="0.3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</row>
    <row r="517" spans="1:39" x14ac:dyDescent="0.3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</row>
    <row r="518" spans="1:39" x14ac:dyDescent="0.3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</row>
    <row r="519" spans="1:39" x14ac:dyDescent="0.3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</row>
    <row r="520" spans="1:39" x14ac:dyDescent="0.3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</row>
    <row r="521" spans="1:39" x14ac:dyDescent="0.3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</row>
    <row r="522" spans="1:39" x14ac:dyDescent="0.3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</row>
    <row r="523" spans="1:39" x14ac:dyDescent="0.3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</row>
    <row r="524" spans="1:39" x14ac:dyDescent="0.3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</row>
    <row r="525" spans="1:39" x14ac:dyDescent="0.3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</row>
    <row r="526" spans="1:39" x14ac:dyDescent="0.3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</row>
    <row r="527" spans="1:39" x14ac:dyDescent="0.3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</row>
    <row r="528" spans="1:39" x14ac:dyDescent="0.3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</row>
    <row r="529" spans="1:39" x14ac:dyDescent="0.3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</row>
    <row r="530" spans="1:39" x14ac:dyDescent="0.3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</row>
    <row r="531" spans="1:39" x14ac:dyDescent="0.3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</row>
    <row r="532" spans="1:39" x14ac:dyDescent="0.3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</row>
    <row r="533" spans="1:39" x14ac:dyDescent="0.3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</row>
    <row r="534" spans="1:39" x14ac:dyDescent="0.3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</row>
    <row r="535" spans="1:39" x14ac:dyDescent="0.3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</row>
    <row r="536" spans="1:39" x14ac:dyDescent="0.3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</row>
    <row r="537" spans="1:39" x14ac:dyDescent="0.3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</row>
    <row r="538" spans="1:39" x14ac:dyDescent="0.3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</row>
    <row r="539" spans="1:39" x14ac:dyDescent="0.3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</row>
    <row r="540" spans="1:39" x14ac:dyDescent="0.3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</row>
    <row r="541" spans="1:39" x14ac:dyDescent="0.3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</row>
    <row r="542" spans="1:39" x14ac:dyDescent="0.3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</row>
    <row r="543" spans="1:39" x14ac:dyDescent="0.3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</row>
    <row r="544" spans="1:39" x14ac:dyDescent="0.3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</row>
    <row r="545" spans="1:39" x14ac:dyDescent="0.3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</row>
    <row r="546" spans="1:39" x14ac:dyDescent="0.3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</row>
    <row r="547" spans="1:39" x14ac:dyDescent="0.3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</row>
    <row r="548" spans="1:39" x14ac:dyDescent="0.3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</row>
    <row r="549" spans="1:39" x14ac:dyDescent="0.3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</row>
    <row r="550" spans="1:39" x14ac:dyDescent="0.3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</row>
    <row r="551" spans="1:39" x14ac:dyDescent="0.3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</row>
    <row r="552" spans="1:39" x14ac:dyDescent="0.3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</row>
    <row r="553" spans="1:39" x14ac:dyDescent="0.3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</row>
    <row r="554" spans="1:39" x14ac:dyDescent="0.3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</row>
    <row r="555" spans="1:39" x14ac:dyDescent="0.3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</row>
    <row r="556" spans="1:39" x14ac:dyDescent="0.3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</row>
    <row r="557" spans="1:39" x14ac:dyDescent="0.3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</row>
    <row r="558" spans="1:39" x14ac:dyDescent="0.3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</row>
    <row r="559" spans="1:39" x14ac:dyDescent="0.3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</row>
    <row r="560" spans="1:39" x14ac:dyDescent="0.3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</row>
    <row r="561" spans="1:39" x14ac:dyDescent="0.3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</row>
    <row r="562" spans="1:39" x14ac:dyDescent="0.3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</row>
    <row r="563" spans="1:39" x14ac:dyDescent="0.3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</row>
    <row r="564" spans="1:39" x14ac:dyDescent="0.3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</row>
    <row r="565" spans="1:39" x14ac:dyDescent="0.3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</row>
    <row r="566" spans="1:39" x14ac:dyDescent="0.3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</row>
    <row r="567" spans="1:39" x14ac:dyDescent="0.3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</row>
    <row r="568" spans="1:39" x14ac:dyDescent="0.3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</row>
    <row r="569" spans="1:39" x14ac:dyDescent="0.3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</row>
    <row r="570" spans="1:39" x14ac:dyDescent="0.3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</row>
    <row r="571" spans="1:39" x14ac:dyDescent="0.3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</row>
    <row r="572" spans="1:39" x14ac:dyDescent="0.3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</row>
    <row r="573" spans="1:39" x14ac:dyDescent="0.3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</row>
    <row r="574" spans="1:39" x14ac:dyDescent="0.3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</row>
    <row r="575" spans="1:39" x14ac:dyDescent="0.3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</row>
    <row r="576" spans="1:39" x14ac:dyDescent="0.3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</row>
    <row r="577" spans="1:39" x14ac:dyDescent="0.3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</row>
    <row r="578" spans="1:39" x14ac:dyDescent="0.3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</row>
    <row r="579" spans="1:39" x14ac:dyDescent="0.3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</row>
    <row r="580" spans="1:39" x14ac:dyDescent="0.3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</row>
    <row r="581" spans="1:39" x14ac:dyDescent="0.3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</row>
    <row r="582" spans="1:39" x14ac:dyDescent="0.3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</row>
    <row r="583" spans="1:39" x14ac:dyDescent="0.3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</row>
    <row r="584" spans="1:39" x14ac:dyDescent="0.3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</row>
    <row r="585" spans="1:39" x14ac:dyDescent="0.3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</row>
    <row r="586" spans="1:39" x14ac:dyDescent="0.3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</row>
    <row r="587" spans="1:39" x14ac:dyDescent="0.3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</row>
    <row r="588" spans="1:39" x14ac:dyDescent="0.3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</row>
    <row r="589" spans="1:39" x14ac:dyDescent="0.3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</row>
    <row r="590" spans="1:39" x14ac:dyDescent="0.3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</row>
    <row r="591" spans="1:39" x14ac:dyDescent="0.3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</row>
    <row r="592" spans="1:39" x14ac:dyDescent="0.3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</row>
    <row r="593" spans="1:39" x14ac:dyDescent="0.3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</row>
    <row r="594" spans="1:39" x14ac:dyDescent="0.3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</row>
    <row r="595" spans="1:39" x14ac:dyDescent="0.3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</row>
    <row r="596" spans="1:39" x14ac:dyDescent="0.3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</row>
    <row r="597" spans="1:39" x14ac:dyDescent="0.3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</row>
    <row r="598" spans="1:39" x14ac:dyDescent="0.3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</row>
    <row r="599" spans="1:39" x14ac:dyDescent="0.3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</row>
    <row r="600" spans="1:39" x14ac:dyDescent="0.3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</row>
    <row r="601" spans="1:39" x14ac:dyDescent="0.3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</row>
    <row r="602" spans="1:39" x14ac:dyDescent="0.3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</row>
    <row r="603" spans="1:39" x14ac:dyDescent="0.3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</row>
    <row r="604" spans="1:39" x14ac:dyDescent="0.3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</row>
    <row r="605" spans="1:39" x14ac:dyDescent="0.3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</row>
    <row r="606" spans="1:39" x14ac:dyDescent="0.3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</row>
    <row r="607" spans="1:39" x14ac:dyDescent="0.3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</row>
    <row r="608" spans="1:39" x14ac:dyDescent="0.3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</row>
    <row r="609" spans="1:39" x14ac:dyDescent="0.3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</row>
    <row r="610" spans="1:39" x14ac:dyDescent="0.3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</row>
    <row r="611" spans="1:39" x14ac:dyDescent="0.3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</row>
    <row r="612" spans="1:39" x14ac:dyDescent="0.3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</row>
    <row r="613" spans="1:39" x14ac:dyDescent="0.3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</row>
    <row r="614" spans="1:39" x14ac:dyDescent="0.3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</row>
    <row r="615" spans="1:39" x14ac:dyDescent="0.3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</row>
    <row r="616" spans="1:39" x14ac:dyDescent="0.3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</row>
    <row r="617" spans="1:39" x14ac:dyDescent="0.3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</row>
    <row r="618" spans="1:39" x14ac:dyDescent="0.3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</row>
    <row r="619" spans="1:39" x14ac:dyDescent="0.3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</row>
    <row r="620" spans="1:39" x14ac:dyDescent="0.3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</row>
    <row r="621" spans="1:39" x14ac:dyDescent="0.3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</row>
    <row r="622" spans="1:39" x14ac:dyDescent="0.3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</row>
    <row r="623" spans="1:39" x14ac:dyDescent="0.3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</row>
    <row r="624" spans="1:39" x14ac:dyDescent="0.3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</row>
    <row r="625" spans="1:39" x14ac:dyDescent="0.3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</row>
    <row r="626" spans="1:39" x14ac:dyDescent="0.3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</row>
    <row r="627" spans="1:39" x14ac:dyDescent="0.3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</row>
    <row r="628" spans="1:39" x14ac:dyDescent="0.3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</row>
    <row r="629" spans="1:39" x14ac:dyDescent="0.3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</row>
    <row r="630" spans="1:39" x14ac:dyDescent="0.3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</row>
    <row r="631" spans="1:39" x14ac:dyDescent="0.3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</row>
    <row r="632" spans="1:39" x14ac:dyDescent="0.3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</row>
    <row r="633" spans="1:39" x14ac:dyDescent="0.3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</row>
    <row r="634" spans="1:39" x14ac:dyDescent="0.3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</row>
    <row r="635" spans="1:39" x14ac:dyDescent="0.3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</row>
    <row r="636" spans="1:39" x14ac:dyDescent="0.3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</row>
    <row r="637" spans="1:39" x14ac:dyDescent="0.3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</row>
    <row r="638" spans="1:39" x14ac:dyDescent="0.3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</row>
    <row r="639" spans="1:39" x14ac:dyDescent="0.3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</row>
    <row r="640" spans="1:39" x14ac:dyDescent="0.3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</row>
    <row r="641" spans="1:39" x14ac:dyDescent="0.3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</row>
    <row r="642" spans="1:39" x14ac:dyDescent="0.3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</row>
    <row r="643" spans="1:39" x14ac:dyDescent="0.3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</row>
    <row r="644" spans="1:39" x14ac:dyDescent="0.3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</row>
    <row r="645" spans="1:39" x14ac:dyDescent="0.3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</row>
    <row r="646" spans="1:39" x14ac:dyDescent="0.3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</row>
    <row r="647" spans="1:39" x14ac:dyDescent="0.3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</row>
    <row r="648" spans="1:39" x14ac:dyDescent="0.3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</row>
    <row r="649" spans="1:39" x14ac:dyDescent="0.3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</row>
    <row r="650" spans="1:39" x14ac:dyDescent="0.3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</row>
    <row r="651" spans="1:39" x14ac:dyDescent="0.3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</row>
    <row r="652" spans="1:39" x14ac:dyDescent="0.3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</row>
    <row r="653" spans="1:39" x14ac:dyDescent="0.3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</row>
    <row r="654" spans="1:39" x14ac:dyDescent="0.3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</row>
    <row r="655" spans="1:39" x14ac:dyDescent="0.3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</row>
    <row r="656" spans="1:39" x14ac:dyDescent="0.3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</row>
    <row r="657" spans="1:39" x14ac:dyDescent="0.3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</row>
    <row r="658" spans="1:39" x14ac:dyDescent="0.3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</row>
    <row r="659" spans="1:39" x14ac:dyDescent="0.3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</row>
    <row r="660" spans="1:39" x14ac:dyDescent="0.3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</row>
    <row r="661" spans="1:39" x14ac:dyDescent="0.3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</row>
    <row r="662" spans="1:39" x14ac:dyDescent="0.3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</row>
    <row r="663" spans="1:39" x14ac:dyDescent="0.3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</row>
    <row r="664" spans="1:39" x14ac:dyDescent="0.3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</row>
    <row r="665" spans="1:39" x14ac:dyDescent="0.3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</row>
    <row r="666" spans="1:39" x14ac:dyDescent="0.3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</row>
    <row r="667" spans="1:39" x14ac:dyDescent="0.3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</row>
    <row r="668" spans="1:39" x14ac:dyDescent="0.3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</row>
    <row r="669" spans="1:39" x14ac:dyDescent="0.3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</row>
    <row r="670" spans="1:39" x14ac:dyDescent="0.3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</row>
    <row r="671" spans="1:39" x14ac:dyDescent="0.3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</row>
    <row r="672" spans="1:39" x14ac:dyDescent="0.3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</row>
    <row r="673" spans="1:39" x14ac:dyDescent="0.3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</row>
    <row r="674" spans="1:39" x14ac:dyDescent="0.3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</row>
    <row r="675" spans="1:39" x14ac:dyDescent="0.3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</row>
    <row r="676" spans="1:39" x14ac:dyDescent="0.3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</row>
    <row r="677" spans="1:39" x14ac:dyDescent="0.3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</row>
    <row r="678" spans="1:39" x14ac:dyDescent="0.3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</row>
    <row r="679" spans="1:39" x14ac:dyDescent="0.3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</row>
    <row r="680" spans="1:39" x14ac:dyDescent="0.3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</row>
    <row r="681" spans="1:39" x14ac:dyDescent="0.3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</row>
    <row r="682" spans="1:39" x14ac:dyDescent="0.3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</row>
    <row r="683" spans="1:39" x14ac:dyDescent="0.3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</row>
    <row r="684" spans="1:39" x14ac:dyDescent="0.3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</row>
    <row r="685" spans="1:39" x14ac:dyDescent="0.3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</row>
    <row r="686" spans="1:39" x14ac:dyDescent="0.3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</row>
    <row r="687" spans="1:39" x14ac:dyDescent="0.3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</row>
    <row r="688" spans="1:39" x14ac:dyDescent="0.3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</row>
    <row r="689" spans="1:39" x14ac:dyDescent="0.3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</row>
    <row r="690" spans="1:39" x14ac:dyDescent="0.3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</row>
    <row r="691" spans="1:39" x14ac:dyDescent="0.3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</row>
    <row r="692" spans="1:39" x14ac:dyDescent="0.3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</row>
    <row r="693" spans="1:39" x14ac:dyDescent="0.3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</row>
    <row r="694" spans="1:39" x14ac:dyDescent="0.3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</row>
    <row r="695" spans="1:39" x14ac:dyDescent="0.3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</row>
    <row r="696" spans="1:39" x14ac:dyDescent="0.3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</row>
    <row r="697" spans="1:39" x14ac:dyDescent="0.3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</row>
    <row r="698" spans="1:39" x14ac:dyDescent="0.3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</row>
    <row r="699" spans="1:39" x14ac:dyDescent="0.3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</row>
    <row r="700" spans="1:39" x14ac:dyDescent="0.3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</row>
    <row r="701" spans="1:39" x14ac:dyDescent="0.3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</row>
    <row r="702" spans="1:39" x14ac:dyDescent="0.3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</row>
    <row r="703" spans="1:39" x14ac:dyDescent="0.3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</row>
    <row r="704" spans="1:39" x14ac:dyDescent="0.3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</row>
    <row r="705" spans="1:39" x14ac:dyDescent="0.3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</row>
    <row r="706" spans="1:39" x14ac:dyDescent="0.3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</row>
    <row r="707" spans="1:39" x14ac:dyDescent="0.3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</row>
    <row r="708" spans="1:39" x14ac:dyDescent="0.3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</row>
    <row r="709" spans="1:39" x14ac:dyDescent="0.3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</row>
    <row r="710" spans="1:39" x14ac:dyDescent="0.3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</row>
    <row r="711" spans="1:39" x14ac:dyDescent="0.3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</row>
    <row r="712" spans="1:39" x14ac:dyDescent="0.3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</row>
    <row r="713" spans="1:39" x14ac:dyDescent="0.3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</row>
    <row r="714" spans="1:39" x14ac:dyDescent="0.3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</row>
    <row r="715" spans="1:39" x14ac:dyDescent="0.3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</row>
    <row r="716" spans="1:39" x14ac:dyDescent="0.3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</row>
    <row r="717" spans="1:39" x14ac:dyDescent="0.3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</row>
    <row r="718" spans="1:39" x14ac:dyDescent="0.3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</row>
    <row r="719" spans="1:39" x14ac:dyDescent="0.3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</row>
    <row r="720" spans="1:39" x14ac:dyDescent="0.3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</row>
    <row r="721" spans="1:39" x14ac:dyDescent="0.3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</row>
    <row r="722" spans="1:39" x14ac:dyDescent="0.3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</row>
    <row r="723" spans="1:39" x14ac:dyDescent="0.3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</row>
    <row r="724" spans="1:39" x14ac:dyDescent="0.3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</row>
    <row r="725" spans="1:39" x14ac:dyDescent="0.3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</row>
    <row r="726" spans="1:39" x14ac:dyDescent="0.3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</row>
    <row r="727" spans="1:39" x14ac:dyDescent="0.3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</row>
    <row r="728" spans="1:39" x14ac:dyDescent="0.3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</row>
    <row r="729" spans="1:39" x14ac:dyDescent="0.3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</row>
    <row r="730" spans="1:39" x14ac:dyDescent="0.3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</row>
    <row r="731" spans="1:39" x14ac:dyDescent="0.3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</row>
    <row r="732" spans="1:39" x14ac:dyDescent="0.3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</row>
    <row r="733" spans="1:39" x14ac:dyDescent="0.3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</row>
    <row r="734" spans="1:39" x14ac:dyDescent="0.3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</row>
    <row r="735" spans="1:39" x14ac:dyDescent="0.3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</row>
    <row r="736" spans="1:39" x14ac:dyDescent="0.3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</row>
    <row r="737" spans="1:39" x14ac:dyDescent="0.3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</row>
    <row r="738" spans="1:39" x14ac:dyDescent="0.3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</row>
    <row r="739" spans="1:39" x14ac:dyDescent="0.3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</row>
    <row r="740" spans="1:39" x14ac:dyDescent="0.3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</row>
    <row r="741" spans="1:39" x14ac:dyDescent="0.3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</row>
    <row r="742" spans="1:39" x14ac:dyDescent="0.3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</row>
    <row r="743" spans="1:39" x14ac:dyDescent="0.3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</row>
    <row r="744" spans="1:39" x14ac:dyDescent="0.3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</row>
    <row r="745" spans="1:39" x14ac:dyDescent="0.3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</row>
    <row r="746" spans="1:39" x14ac:dyDescent="0.3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</row>
    <row r="747" spans="1:39" x14ac:dyDescent="0.3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</row>
    <row r="748" spans="1:39" x14ac:dyDescent="0.3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</row>
    <row r="749" spans="1:39" x14ac:dyDescent="0.3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</row>
    <row r="750" spans="1:39" x14ac:dyDescent="0.3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</row>
    <row r="751" spans="1:39" x14ac:dyDescent="0.3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</row>
    <row r="752" spans="1:39" x14ac:dyDescent="0.3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</row>
    <row r="753" spans="1:39" x14ac:dyDescent="0.3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</row>
    <row r="754" spans="1:39" x14ac:dyDescent="0.3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</row>
    <row r="755" spans="1:39" x14ac:dyDescent="0.3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</row>
    <row r="756" spans="1:39" x14ac:dyDescent="0.3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</row>
    <row r="757" spans="1:39" x14ac:dyDescent="0.3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</row>
    <row r="758" spans="1:39" x14ac:dyDescent="0.3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</row>
    <row r="759" spans="1:39" x14ac:dyDescent="0.3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</row>
    <row r="760" spans="1:39" x14ac:dyDescent="0.3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</row>
    <row r="761" spans="1:39" x14ac:dyDescent="0.3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</row>
    <row r="762" spans="1:39" x14ac:dyDescent="0.3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</row>
    <row r="763" spans="1:39" x14ac:dyDescent="0.3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</row>
    <row r="764" spans="1:39" x14ac:dyDescent="0.3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</row>
    <row r="765" spans="1:39" x14ac:dyDescent="0.3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</row>
    <row r="766" spans="1:39" x14ac:dyDescent="0.3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</row>
    <row r="767" spans="1:39" x14ac:dyDescent="0.3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</row>
    <row r="768" spans="1:39" x14ac:dyDescent="0.3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</row>
    <row r="769" spans="1:39" x14ac:dyDescent="0.3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</row>
    <row r="770" spans="1:39" x14ac:dyDescent="0.3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</row>
    <row r="771" spans="1:39" x14ac:dyDescent="0.3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</row>
    <row r="772" spans="1:39" x14ac:dyDescent="0.3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</row>
    <row r="773" spans="1:39" x14ac:dyDescent="0.3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</row>
    <row r="774" spans="1:39" x14ac:dyDescent="0.3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</row>
    <row r="775" spans="1:39" x14ac:dyDescent="0.3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</row>
    <row r="776" spans="1:39" x14ac:dyDescent="0.3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</row>
    <row r="777" spans="1:39" x14ac:dyDescent="0.3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</row>
    <row r="778" spans="1:39" x14ac:dyDescent="0.3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</row>
    <row r="779" spans="1:39" x14ac:dyDescent="0.3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</row>
    <row r="780" spans="1:39" x14ac:dyDescent="0.3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</row>
    <row r="781" spans="1:39" x14ac:dyDescent="0.3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</row>
    <row r="782" spans="1:39" x14ac:dyDescent="0.3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</row>
    <row r="783" spans="1:39" x14ac:dyDescent="0.3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</row>
    <row r="784" spans="1:39" x14ac:dyDescent="0.3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</row>
    <row r="785" spans="1:39" x14ac:dyDescent="0.3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</row>
    <row r="786" spans="1:39" x14ac:dyDescent="0.3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</row>
    <row r="787" spans="1:39" x14ac:dyDescent="0.3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</row>
    <row r="788" spans="1:39" x14ac:dyDescent="0.3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</row>
    <row r="789" spans="1:39" x14ac:dyDescent="0.3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</row>
    <row r="790" spans="1:39" x14ac:dyDescent="0.3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</row>
    <row r="791" spans="1:39" x14ac:dyDescent="0.3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</row>
    <row r="792" spans="1:39" x14ac:dyDescent="0.3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</row>
    <row r="793" spans="1:39" x14ac:dyDescent="0.3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</row>
    <row r="794" spans="1:39" x14ac:dyDescent="0.3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</row>
    <row r="795" spans="1:39" x14ac:dyDescent="0.3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</row>
    <row r="796" spans="1:39" x14ac:dyDescent="0.3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</row>
    <row r="797" spans="1:39" x14ac:dyDescent="0.3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</row>
    <row r="798" spans="1:39" x14ac:dyDescent="0.3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</row>
    <row r="799" spans="1:39" x14ac:dyDescent="0.3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</row>
    <row r="800" spans="1:39" x14ac:dyDescent="0.3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</row>
    <row r="801" spans="1:39" x14ac:dyDescent="0.3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</row>
    <row r="802" spans="1:39" x14ac:dyDescent="0.3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</row>
    <row r="803" spans="1:39" x14ac:dyDescent="0.3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</row>
    <row r="804" spans="1:39" x14ac:dyDescent="0.3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</row>
    <row r="805" spans="1:39" x14ac:dyDescent="0.3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</row>
    <row r="806" spans="1:39" x14ac:dyDescent="0.3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</row>
    <row r="807" spans="1:39" x14ac:dyDescent="0.3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</row>
    <row r="808" spans="1:39" x14ac:dyDescent="0.3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</row>
    <row r="809" spans="1:39" x14ac:dyDescent="0.3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</row>
    <row r="810" spans="1:39" x14ac:dyDescent="0.3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</row>
    <row r="811" spans="1:39" x14ac:dyDescent="0.3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</row>
    <row r="812" spans="1:39" x14ac:dyDescent="0.3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</row>
    <row r="813" spans="1:39" x14ac:dyDescent="0.3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</row>
    <row r="814" spans="1:39" x14ac:dyDescent="0.3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</row>
    <row r="815" spans="1:39" x14ac:dyDescent="0.3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</row>
    <row r="816" spans="1:39" x14ac:dyDescent="0.3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</row>
    <row r="817" spans="1:39" x14ac:dyDescent="0.3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</row>
    <row r="818" spans="1:39" x14ac:dyDescent="0.3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</row>
    <row r="819" spans="1:39" x14ac:dyDescent="0.3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</row>
    <row r="820" spans="1:39" x14ac:dyDescent="0.3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</row>
    <row r="821" spans="1:39" x14ac:dyDescent="0.3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</row>
    <row r="822" spans="1:39" x14ac:dyDescent="0.3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</row>
    <row r="823" spans="1:39" x14ac:dyDescent="0.3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</row>
    <row r="824" spans="1:39" x14ac:dyDescent="0.3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</row>
    <row r="825" spans="1:39" x14ac:dyDescent="0.3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</row>
    <row r="826" spans="1:39" x14ac:dyDescent="0.3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</row>
    <row r="827" spans="1:39" x14ac:dyDescent="0.3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</row>
    <row r="828" spans="1:39" x14ac:dyDescent="0.3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</row>
    <row r="829" spans="1:39" x14ac:dyDescent="0.3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</row>
    <row r="830" spans="1:39" x14ac:dyDescent="0.3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</row>
    <row r="831" spans="1:39" x14ac:dyDescent="0.3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</row>
    <row r="832" spans="1:39" x14ac:dyDescent="0.3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</row>
    <row r="833" spans="1:39" x14ac:dyDescent="0.3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</row>
    <row r="834" spans="1:39" x14ac:dyDescent="0.3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</row>
    <row r="835" spans="1:39" x14ac:dyDescent="0.3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</row>
    <row r="836" spans="1:39" x14ac:dyDescent="0.3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</row>
    <row r="837" spans="1:39" x14ac:dyDescent="0.3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</row>
    <row r="838" spans="1:39" x14ac:dyDescent="0.3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</row>
    <row r="839" spans="1:39" x14ac:dyDescent="0.3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</row>
    <row r="840" spans="1:39" x14ac:dyDescent="0.3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</row>
    <row r="841" spans="1:39" x14ac:dyDescent="0.3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</row>
    <row r="842" spans="1:39" x14ac:dyDescent="0.3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</row>
    <row r="843" spans="1:39" x14ac:dyDescent="0.3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</row>
    <row r="844" spans="1:39" x14ac:dyDescent="0.3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</row>
    <row r="845" spans="1:39" x14ac:dyDescent="0.3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</row>
    <row r="846" spans="1:39" x14ac:dyDescent="0.3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</row>
    <row r="847" spans="1:39" x14ac:dyDescent="0.3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</row>
    <row r="848" spans="1:39" x14ac:dyDescent="0.3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</row>
    <row r="849" spans="1:39" x14ac:dyDescent="0.3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</row>
    <row r="850" spans="1:39" x14ac:dyDescent="0.3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</row>
    <row r="851" spans="1:39" x14ac:dyDescent="0.3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</row>
    <row r="852" spans="1:39" x14ac:dyDescent="0.3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</row>
    <row r="853" spans="1:39" x14ac:dyDescent="0.3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</row>
    <row r="854" spans="1:39" x14ac:dyDescent="0.3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</row>
    <row r="855" spans="1:39" x14ac:dyDescent="0.3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</row>
    <row r="856" spans="1:39" x14ac:dyDescent="0.3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</row>
    <row r="857" spans="1:39" x14ac:dyDescent="0.3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</row>
    <row r="858" spans="1:39" x14ac:dyDescent="0.3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</row>
    <row r="859" spans="1:39" x14ac:dyDescent="0.3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</row>
    <row r="860" spans="1:39" x14ac:dyDescent="0.3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</row>
    <row r="861" spans="1:39" x14ac:dyDescent="0.3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</row>
    <row r="862" spans="1:39" x14ac:dyDescent="0.3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</row>
    <row r="863" spans="1:39" x14ac:dyDescent="0.3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</row>
    <row r="864" spans="1:39" x14ac:dyDescent="0.3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</row>
    <row r="865" spans="1:39" x14ac:dyDescent="0.3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</row>
    <row r="866" spans="1:39" x14ac:dyDescent="0.3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</row>
    <row r="867" spans="1:39" x14ac:dyDescent="0.3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</row>
    <row r="868" spans="1:39" x14ac:dyDescent="0.3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</row>
    <row r="869" spans="1:39" x14ac:dyDescent="0.3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</row>
    <row r="870" spans="1:39" x14ac:dyDescent="0.3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</row>
    <row r="871" spans="1:39" x14ac:dyDescent="0.3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</row>
    <row r="872" spans="1:39" x14ac:dyDescent="0.3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</row>
    <row r="873" spans="1:39" x14ac:dyDescent="0.3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</row>
    <row r="874" spans="1:39" x14ac:dyDescent="0.3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</row>
    <row r="875" spans="1:39" x14ac:dyDescent="0.3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</row>
    <row r="876" spans="1:39" x14ac:dyDescent="0.3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</row>
    <row r="877" spans="1:39" x14ac:dyDescent="0.3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</row>
    <row r="878" spans="1:39" x14ac:dyDescent="0.3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</row>
    <row r="879" spans="1:39" x14ac:dyDescent="0.3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</row>
    <row r="880" spans="1:39" x14ac:dyDescent="0.3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</row>
    <row r="881" spans="1:39" x14ac:dyDescent="0.3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</row>
    <row r="882" spans="1:39" x14ac:dyDescent="0.3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</row>
    <row r="883" spans="1:39" x14ac:dyDescent="0.3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</row>
    <row r="884" spans="1:39" x14ac:dyDescent="0.3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</row>
    <row r="885" spans="1:39" x14ac:dyDescent="0.3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</row>
    <row r="886" spans="1:39" x14ac:dyDescent="0.3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</row>
    <row r="887" spans="1:39" x14ac:dyDescent="0.3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</row>
    <row r="888" spans="1:39" x14ac:dyDescent="0.3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</row>
    <row r="889" spans="1:39" x14ac:dyDescent="0.3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</row>
    <row r="890" spans="1:39" x14ac:dyDescent="0.3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</row>
    <row r="891" spans="1:39" x14ac:dyDescent="0.3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</row>
    <row r="892" spans="1:39" x14ac:dyDescent="0.3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</row>
    <row r="893" spans="1:39" x14ac:dyDescent="0.3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</row>
    <row r="894" spans="1:39" x14ac:dyDescent="0.3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</row>
    <row r="895" spans="1:39" x14ac:dyDescent="0.3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</row>
    <row r="896" spans="1:39" x14ac:dyDescent="0.3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</row>
    <row r="897" spans="1:39" x14ac:dyDescent="0.3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</row>
    <row r="898" spans="1:39" x14ac:dyDescent="0.3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</row>
    <row r="899" spans="1:39" x14ac:dyDescent="0.3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</row>
    <row r="900" spans="1:39" x14ac:dyDescent="0.3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</row>
    <row r="901" spans="1:39" x14ac:dyDescent="0.3">
      <c r="A901" s="8"/>
      <c r="B901" s="8"/>
      <c r="C901" s="8"/>
      <c r="D901" s="8"/>
      <c r="E901" s="8"/>
      <c r="F901" s="8"/>
      <c r="G901" s="8"/>
      <c r="H901" s="8"/>
      <c r="I901" s="8"/>
      <c r="J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</row>
    <row r="902" spans="1:39" x14ac:dyDescent="0.3">
      <c r="A902" s="8"/>
      <c r="B902" s="8"/>
      <c r="C902" s="8"/>
      <c r="D902" s="8"/>
      <c r="E902" s="8"/>
      <c r="F902" s="8"/>
      <c r="G902" s="8"/>
      <c r="H902" s="8"/>
      <c r="I902" s="8"/>
      <c r="J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</row>
    <row r="903" spans="1:39" x14ac:dyDescent="0.3">
      <c r="A903" s="8"/>
      <c r="B903" s="8"/>
      <c r="C903" s="8"/>
      <c r="D903" s="8"/>
      <c r="E903" s="8"/>
      <c r="F903" s="8"/>
      <c r="G903" s="8"/>
      <c r="H903" s="8"/>
      <c r="I903" s="8"/>
      <c r="J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</row>
    <row r="904" spans="1:39" x14ac:dyDescent="0.3">
      <c r="A904" s="8"/>
      <c r="B904" s="8"/>
      <c r="C904" s="8"/>
      <c r="D904" s="8"/>
      <c r="E904" s="8"/>
      <c r="F904" s="8"/>
      <c r="G904" s="8"/>
      <c r="H904" s="8"/>
      <c r="I904" s="8"/>
      <c r="J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</row>
    <row r="905" spans="1:39" x14ac:dyDescent="0.3">
      <c r="A905" s="8"/>
      <c r="B905" s="8"/>
      <c r="C905" s="8"/>
      <c r="D905" s="8"/>
      <c r="E905" s="8"/>
      <c r="F905" s="8"/>
      <c r="G905" s="8"/>
      <c r="H905" s="8"/>
      <c r="I905" s="8"/>
      <c r="J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</row>
    <row r="906" spans="1:39" x14ac:dyDescent="0.3">
      <c r="A906" s="8"/>
      <c r="B906" s="8"/>
      <c r="C906" s="8"/>
      <c r="D906" s="8"/>
      <c r="E906" s="8"/>
      <c r="F906" s="8"/>
      <c r="G906" s="8"/>
      <c r="H906" s="8"/>
      <c r="I906" s="8"/>
      <c r="J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</row>
    <row r="907" spans="1:39" x14ac:dyDescent="0.3">
      <c r="A907" s="8"/>
      <c r="B907" s="8"/>
      <c r="C907" s="8"/>
      <c r="D907" s="8"/>
      <c r="E907" s="8"/>
      <c r="F907" s="8"/>
      <c r="G907" s="8"/>
      <c r="H907" s="8"/>
      <c r="I907" s="8"/>
      <c r="J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</row>
    <row r="908" spans="1:39" x14ac:dyDescent="0.3">
      <c r="A908" s="8"/>
      <c r="B908" s="8"/>
      <c r="C908" s="8"/>
      <c r="D908" s="8"/>
      <c r="E908" s="8"/>
      <c r="F908" s="8"/>
      <c r="G908" s="8"/>
      <c r="H908" s="8"/>
      <c r="I908" s="8"/>
      <c r="J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</row>
    <row r="909" spans="1:39" x14ac:dyDescent="0.3">
      <c r="A909" s="8"/>
      <c r="B909" s="8"/>
      <c r="C909" s="8"/>
      <c r="D909" s="8"/>
      <c r="E909" s="8"/>
      <c r="F909" s="8"/>
      <c r="G909" s="8"/>
      <c r="H909" s="8"/>
      <c r="I909" s="8"/>
      <c r="J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</row>
    <row r="910" spans="1:39" x14ac:dyDescent="0.3">
      <c r="A910" s="8"/>
      <c r="B910" s="8"/>
      <c r="C910" s="8"/>
      <c r="D910" s="8"/>
      <c r="E910" s="8"/>
      <c r="F910" s="8"/>
      <c r="G910" s="8"/>
      <c r="H910" s="8"/>
      <c r="I910" s="8"/>
      <c r="J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</row>
    <row r="911" spans="1:39" x14ac:dyDescent="0.3">
      <c r="A911" s="8"/>
      <c r="B911" s="8"/>
      <c r="C911" s="8"/>
      <c r="D911" s="8"/>
      <c r="E911" s="8"/>
      <c r="F911" s="8"/>
      <c r="G911" s="8"/>
      <c r="H911" s="8"/>
      <c r="I911" s="8"/>
      <c r="J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</row>
    <row r="912" spans="1:39" x14ac:dyDescent="0.3">
      <c r="A912" s="8"/>
      <c r="B912" s="8"/>
      <c r="C912" s="8"/>
      <c r="D912" s="8"/>
      <c r="E912" s="8"/>
      <c r="F912" s="8"/>
      <c r="G912" s="8"/>
      <c r="H912" s="8"/>
      <c r="I912" s="8"/>
      <c r="J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</row>
    <row r="913" spans="1:39" x14ac:dyDescent="0.3">
      <c r="A913" s="8"/>
      <c r="B913" s="8"/>
      <c r="C913" s="8"/>
      <c r="D913" s="8"/>
      <c r="E913" s="8"/>
      <c r="F913" s="8"/>
      <c r="G913" s="8"/>
      <c r="H913" s="8"/>
      <c r="I913" s="8"/>
      <c r="J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</row>
    <row r="914" spans="1:39" x14ac:dyDescent="0.3">
      <c r="A914" s="8"/>
      <c r="B914" s="8"/>
      <c r="C914" s="8"/>
      <c r="D914" s="8"/>
      <c r="E914" s="8"/>
      <c r="F914" s="8"/>
      <c r="G914" s="8"/>
      <c r="H914" s="8"/>
      <c r="I914" s="8"/>
      <c r="J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</row>
    <row r="915" spans="1:39" x14ac:dyDescent="0.3">
      <c r="A915" s="8"/>
      <c r="B915" s="8"/>
      <c r="C915" s="8"/>
      <c r="D915" s="8"/>
      <c r="E915" s="8"/>
      <c r="F915" s="8"/>
      <c r="G915" s="8"/>
      <c r="H915" s="8"/>
      <c r="I915" s="8"/>
      <c r="J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</row>
    <row r="916" spans="1:39" x14ac:dyDescent="0.3">
      <c r="A916" s="8"/>
      <c r="B916" s="8"/>
      <c r="C916" s="8"/>
      <c r="D916" s="8"/>
      <c r="E916" s="8"/>
      <c r="F916" s="8"/>
      <c r="G916" s="8"/>
      <c r="H916" s="8"/>
      <c r="I916" s="8"/>
      <c r="J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</row>
    <row r="917" spans="1:39" x14ac:dyDescent="0.3">
      <c r="A917" s="8"/>
      <c r="B917" s="8"/>
      <c r="C917" s="8"/>
      <c r="D917" s="8"/>
      <c r="E917" s="8"/>
      <c r="F917" s="8"/>
      <c r="G917" s="8"/>
      <c r="H917" s="8"/>
      <c r="I917" s="8"/>
      <c r="J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</row>
    <row r="918" spans="1:39" x14ac:dyDescent="0.3">
      <c r="A918" s="8"/>
      <c r="B918" s="8"/>
      <c r="C918" s="8"/>
      <c r="D918" s="8"/>
      <c r="E918" s="8"/>
      <c r="F918" s="8"/>
      <c r="G918" s="8"/>
      <c r="H918" s="8"/>
      <c r="I918" s="8"/>
      <c r="J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</row>
    <row r="919" spans="1:39" x14ac:dyDescent="0.3">
      <c r="A919" s="8"/>
      <c r="B919" s="8"/>
      <c r="C919" s="8"/>
      <c r="D919" s="8"/>
      <c r="E919" s="8"/>
      <c r="F919" s="8"/>
      <c r="G919" s="8"/>
      <c r="H919" s="8"/>
      <c r="I919" s="8"/>
      <c r="J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</row>
    <row r="920" spans="1:39" x14ac:dyDescent="0.3">
      <c r="A920" s="8"/>
      <c r="B920" s="8"/>
      <c r="C920" s="8"/>
      <c r="D920" s="8"/>
      <c r="E920" s="8"/>
      <c r="F920" s="8"/>
      <c r="G920" s="8"/>
      <c r="H920" s="8"/>
      <c r="I920" s="8"/>
      <c r="J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</row>
    <row r="921" spans="1:39" x14ac:dyDescent="0.3">
      <c r="A921" s="8"/>
      <c r="B921" s="8"/>
      <c r="C921" s="8"/>
      <c r="D921" s="8"/>
      <c r="E921" s="8"/>
      <c r="F921" s="8"/>
      <c r="G921" s="8"/>
      <c r="H921" s="8"/>
      <c r="I921" s="8"/>
      <c r="J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</row>
    <row r="922" spans="1:39" x14ac:dyDescent="0.3">
      <c r="A922" s="8"/>
      <c r="B922" s="8"/>
      <c r="C922" s="8"/>
      <c r="D922" s="8"/>
      <c r="E922" s="8"/>
      <c r="F922" s="8"/>
      <c r="G922" s="8"/>
      <c r="H922" s="8"/>
      <c r="I922" s="8"/>
      <c r="J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</row>
    <row r="923" spans="1:39" x14ac:dyDescent="0.3">
      <c r="A923" s="8"/>
      <c r="B923" s="8"/>
      <c r="C923" s="8"/>
      <c r="D923" s="8"/>
      <c r="E923" s="8"/>
      <c r="F923" s="8"/>
      <c r="G923" s="8"/>
      <c r="H923" s="8"/>
      <c r="I923" s="8"/>
      <c r="J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</row>
    <row r="924" spans="1:39" x14ac:dyDescent="0.3">
      <c r="A924" s="8"/>
      <c r="B924" s="8"/>
      <c r="C924" s="8"/>
      <c r="D924" s="8"/>
      <c r="E924" s="8"/>
      <c r="F924" s="8"/>
      <c r="G924" s="8"/>
      <c r="H924" s="8"/>
      <c r="I924" s="8"/>
      <c r="J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</row>
    <row r="925" spans="1:39" x14ac:dyDescent="0.3">
      <c r="A925" s="8"/>
      <c r="B925" s="8"/>
      <c r="C925" s="8"/>
      <c r="D925" s="8"/>
      <c r="E925" s="8"/>
      <c r="F925" s="8"/>
      <c r="G925" s="8"/>
      <c r="H925" s="8"/>
      <c r="I925" s="8"/>
      <c r="J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</row>
    <row r="926" spans="1:39" x14ac:dyDescent="0.3">
      <c r="A926" s="8"/>
      <c r="B926" s="8"/>
      <c r="C926" s="8"/>
      <c r="D926" s="8"/>
      <c r="E926" s="8"/>
      <c r="F926" s="8"/>
      <c r="G926" s="8"/>
      <c r="H926" s="8"/>
      <c r="I926" s="8"/>
      <c r="J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</row>
    <row r="927" spans="1:39" x14ac:dyDescent="0.3">
      <c r="A927" s="8"/>
      <c r="B927" s="8"/>
      <c r="C927" s="8"/>
      <c r="D927" s="8"/>
      <c r="E927" s="8"/>
      <c r="F927" s="8"/>
      <c r="G927" s="8"/>
      <c r="H927" s="8"/>
      <c r="I927" s="8"/>
      <c r="J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</row>
    <row r="928" spans="1:39" x14ac:dyDescent="0.3">
      <c r="A928" s="8"/>
      <c r="B928" s="8"/>
      <c r="C928" s="8"/>
      <c r="D928" s="8"/>
      <c r="E928" s="8"/>
      <c r="F928" s="8"/>
      <c r="G928" s="8"/>
      <c r="H928" s="8"/>
      <c r="I928" s="8"/>
      <c r="J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</row>
    <row r="929" spans="1:39" x14ac:dyDescent="0.3">
      <c r="A929" s="8"/>
      <c r="B929" s="8"/>
      <c r="C929" s="8"/>
      <c r="D929" s="8"/>
      <c r="E929" s="8"/>
      <c r="F929" s="8"/>
      <c r="G929" s="8"/>
      <c r="H929" s="8"/>
      <c r="I929" s="8"/>
      <c r="J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</row>
    <row r="930" spans="1:39" x14ac:dyDescent="0.3">
      <c r="A930" s="8"/>
      <c r="B930" s="8"/>
      <c r="C930" s="8"/>
      <c r="D930" s="8"/>
      <c r="E930" s="8"/>
      <c r="F930" s="8"/>
      <c r="G930" s="8"/>
      <c r="H930" s="8"/>
      <c r="I930" s="8"/>
      <c r="J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</row>
    <row r="931" spans="1:39" x14ac:dyDescent="0.3">
      <c r="A931" s="8"/>
      <c r="B931" s="8"/>
      <c r="C931" s="8"/>
      <c r="D931" s="8"/>
      <c r="E931" s="8"/>
      <c r="F931" s="8"/>
      <c r="G931" s="8"/>
      <c r="H931" s="8"/>
      <c r="I931" s="8"/>
      <c r="J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</row>
    <row r="932" spans="1:39" x14ac:dyDescent="0.3">
      <c r="A932" s="8"/>
      <c r="B932" s="8"/>
      <c r="C932" s="8"/>
      <c r="D932" s="8"/>
      <c r="E932" s="8"/>
      <c r="F932" s="8"/>
      <c r="G932" s="8"/>
      <c r="H932" s="8"/>
      <c r="I932" s="8"/>
      <c r="J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</row>
    <row r="933" spans="1:39" x14ac:dyDescent="0.3">
      <c r="A933" s="8"/>
      <c r="B933" s="8"/>
      <c r="C933" s="8"/>
      <c r="D933" s="8"/>
      <c r="E933" s="8"/>
      <c r="F933" s="8"/>
      <c r="G933" s="8"/>
      <c r="H933" s="8"/>
      <c r="I933" s="8"/>
      <c r="J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</row>
    <row r="934" spans="1:39" x14ac:dyDescent="0.3">
      <c r="A934" s="8"/>
      <c r="B934" s="8"/>
      <c r="C934" s="8"/>
      <c r="D934" s="8"/>
      <c r="E934" s="8"/>
      <c r="F934" s="8"/>
      <c r="G934" s="8"/>
      <c r="H934" s="8"/>
      <c r="I934" s="8"/>
      <c r="J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</row>
    <row r="935" spans="1:39" x14ac:dyDescent="0.3">
      <c r="A935" s="8"/>
      <c r="B935" s="8"/>
      <c r="C935" s="8"/>
      <c r="D935" s="8"/>
      <c r="E935" s="8"/>
      <c r="F935" s="8"/>
      <c r="G935" s="8"/>
      <c r="H935" s="8"/>
      <c r="I935" s="8"/>
      <c r="J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</row>
    <row r="936" spans="1:39" x14ac:dyDescent="0.3">
      <c r="A936" s="8"/>
      <c r="B936" s="8"/>
      <c r="C936" s="8"/>
      <c r="D936" s="8"/>
      <c r="E936" s="8"/>
      <c r="F936" s="8"/>
      <c r="G936" s="8"/>
      <c r="H936" s="8"/>
      <c r="I936" s="8"/>
      <c r="J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</row>
    <row r="937" spans="1:39" x14ac:dyDescent="0.3">
      <c r="A937" s="8"/>
      <c r="B937" s="8"/>
      <c r="C937" s="8"/>
      <c r="D937" s="8"/>
      <c r="E937" s="8"/>
      <c r="F937" s="8"/>
      <c r="G937" s="8"/>
      <c r="H937" s="8"/>
      <c r="I937" s="8"/>
      <c r="J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</row>
    <row r="938" spans="1:39" x14ac:dyDescent="0.3">
      <c r="A938" s="8"/>
      <c r="B938" s="8"/>
      <c r="C938" s="8"/>
      <c r="D938" s="8"/>
      <c r="E938" s="8"/>
      <c r="F938" s="8"/>
      <c r="G938" s="8"/>
      <c r="H938" s="8"/>
      <c r="I938" s="8"/>
      <c r="J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</row>
    <row r="939" spans="1:39" x14ac:dyDescent="0.3">
      <c r="A939" s="8"/>
      <c r="B939" s="8"/>
      <c r="C939" s="8"/>
      <c r="D939" s="8"/>
      <c r="E939" s="8"/>
      <c r="F939" s="8"/>
      <c r="G939" s="8"/>
      <c r="H939" s="8"/>
      <c r="I939" s="8"/>
      <c r="J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</row>
    <row r="940" spans="1:39" x14ac:dyDescent="0.3">
      <c r="A940" s="8"/>
      <c r="B940" s="8"/>
      <c r="C940" s="8"/>
      <c r="D940" s="8"/>
      <c r="E940" s="8"/>
      <c r="F940" s="8"/>
      <c r="G940" s="8"/>
      <c r="H940" s="8"/>
      <c r="I940" s="8"/>
      <c r="J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</row>
    <row r="941" spans="1:39" x14ac:dyDescent="0.3">
      <c r="A941" s="8"/>
      <c r="B941" s="8"/>
      <c r="C941" s="8"/>
      <c r="D941" s="8"/>
      <c r="E941" s="8"/>
      <c r="F941" s="8"/>
      <c r="G941" s="8"/>
      <c r="H941" s="8"/>
      <c r="I941" s="8"/>
      <c r="J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</row>
    <row r="942" spans="1:39" x14ac:dyDescent="0.3">
      <c r="A942" s="8"/>
      <c r="B942" s="8"/>
      <c r="C942" s="8"/>
      <c r="D942" s="8"/>
      <c r="E942" s="8"/>
      <c r="F942" s="8"/>
      <c r="G942" s="8"/>
      <c r="H942" s="8"/>
      <c r="I942" s="8"/>
      <c r="J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</row>
    <row r="943" spans="1:39" x14ac:dyDescent="0.3">
      <c r="A943" s="8"/>
      <c r="B943" s="8"/>
      <c r="C943" s="8"/>
      <c r="D943" s="8"/>
      <c r="E943" s="8"/>
      <c r="F943" s="8"/>
      <c r="G943" s="8"/>
      <c r="H943" s="8"/>
      <c r="I943" s="8"/>
      <c r="J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</row>
    <row r="944" spans="1:39" x14ac:dyDescent="0.3">
      <c r="A944" s="8"/>
      <c r="B944" s="8"/>
      <c r="C944" s="8"/>
      <c r="D944" s="8"/>
      <c r="E944" s="8"/>
      <c r="F944" s="8"/>
      <c r="G944" s="8"/>
      <c r="H944" s="8"/>
      <c r="I944" s="8"/>
      <c r="J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</row>
    <row r="945" spans="1:39" x14ac:dyDescent="0.3">
      <c r="A945" s="8"/>
      <c r="B945" s="8"/>
      <c r="C945" s="8"/>
      <c r="D945" s="8"/>
      <c r="E945" s="8"/>
      <c r="F945" s="8"/>
      <c r="G945" s="8"/>
      <c r="H945" s="8"/>
      <c r="I945" s="8"/>
      <c r="J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</row>
    <row r="946" spans="1:39" x14ac:dyDescent="0.3">
      <c r="A946" s="8"/>
      <c r="B946" s="8"/>
      <c r="C946" s="8"/>
      <c r="D946" s="8"/>
      <c r="E946" s="8"/>
      <c r="F946" s="8"/>
      <c r="G946" s="8"/>
      <c r="H946" s="8"/>
      <c r="I946" s="8"/>
      <c r="J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</row>
    <row r="947" spans="1:39" x14ac:dyDescent="0.3">
      <c r="A947" s="8"/>
      <c r="B947" s="8"/>
      <c r="C947" s="8"/>
      <c r="D947" s="8"/>
      <c r="E947" s="8"/>
      <c r="F947" s="8"/>
      <c r="G947" s="8"/>
      <c r="H947" s="8"/>
      <c r="I947" s="8"/>
      <c r="J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</row>
    <row r="948" spans="1:39" x14ac:dyDescent="0.3">
      <c r="A948" s="8"/>
      <c r="B948" s="8"/>
      <c r="C948" s="8"/>
      <c r="D948" s="8"/>
      <c r="E948" s="8"/>
      <c r="F948" s="8"/>
      <c r="G948" s="8"/>
      <c r="H948" s="8"/>
      <c r="I948" s="8"/>
      <c r="J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</row>
    <row r="949" spans="1:39" x14ac:dyDescent="0.3">
      <c r="A949" s="8"/>
      <c r="B949" s="8"/>
      <c r="C949" s="8"/>
      <c r="D949" s="8"/>
      <c r="E949" s="8"/>
      <c r="F949" s="8"/>
      <c r="G949" s="8"/>
      <c r="H949" s="8"/>
      <c r="I949" s="8"/>
      <c r="J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</row>
    <row r="950" spans="1:39" x14ac:dyDescent="0.3">
      <c r="A950" s="8"/>
      <c r="B950" s="8"/>
      <c r="C950" s="8"/>
      <c r="D950" s="8"/>
      <c r="E950" s="8"/>
      <c r="F950" s="8"/>
      <c r="G950" s="8"/>
      <c r="H950" s="8"/>
      <c r="I950" s="8"/>
      <c r="J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</row>
    <row r="951" spans="1:39" x14ac:dyDescent="0.3">
      <c r="A951" s="8"/>
      <c r="B951" s="8"/>
      <c r="C951" s="8"/>
      <c r="D951" s="8"/>
      <c r="E951" s="8"/>
      <c r="F951" s="8"/>
      <c r="G951" s="8"/>
      <c r="H951" s="8"/>
      <c r="I951" s="8"/>
      <c r="J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</row>
    <row r="952" spans="1:39" x14ac:dyDescent="0.3">
      <c r="A952" s="8"/>
      <c r="B952" s="8"/>
      <c r="C952" s="8"/>
      <c r="D952" s="8"/>
      <c r="E952" s="8"/>
      <c r="F952" s="8"/>
      <c r="G952" s="8"/>
      <c r="H952" s="8"/>
      <c r="I952" s="8"/>
      <c r="J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</row>
    <row r="953" spans="1:39" x14ac:dyDescent="0.3">
      <c r="A953" s="8"/>
      <c r="B953" s="8"/>
      <c r="C953" s="8"/>
      <c r="D953" s="8"/>
      <c r="E953" s="8"/>
      <c r="F953" s="8"/>
      <c r="G953" s="8"/>
      <c r="H953" s="8"/>
      <c r="I953" s="8"/>
      <c r="J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</row>
    <row r="954" spans="1:39" x14ac:dyDescent="0.3">
      <c r="A954" s="8"/>
      <c r="B954" s="8"/>
      <c r="C954" s="8"/>
      <c r="D954" s="8"/>
      <c r="E954" s="8"/>
      <c r="F954" s="8"/>
      <c r="G954" s="8"/>
      <c r="H954" s="8"/>
      <c r="I954" s="8"/>
      <c r="J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</row>
    <row r="955" spans="1:39" x14ac:dyDescent="0.3">
      <c r="A955" s="8"/>
      <c r="B955" s="8"/>
      <c r="C955" s="8"/>
      <c r="D955" s="8"/>
      <c r="E955" s="8"/>
      <c r="F955" s="8"/>
      <c r="G955" s="8"/>
      <c r="H955" s="8"/>
      <c r="I955" s="8"/>
      <c r="J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</row>
    <row r="956" spans="1:39" x14ac:dyDescent="0.3">
      <c r="A956" s="8"/>
      <c r="B956" s="8"/>
      <c r="C956" s="8"/>
      <c r="D956" s="8"/>
      <c r="E956" s="8"/>
      <c r="F956" s="8"/>
      <c r="G956" s="8"/>
      <c r="H956" s="8"/>
      <c r="I956" s="8"/>
      <c r="J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</row>
    <row r="957" spans="1:39" x14ac:dyDescent="0.3">
      <c r="A957" s="8"/>
      <c r="B957" s="8"/>
      <c r="C957" s="8"/>
      <c r="D957" s="8"/>
      <c r="E957" s="8"/>
      <c r="F957" s="8"/>
      <c r="G957" s="8"/>
      <c r="H957" s="8"/>
      <c r="I957" s="8"/>
      <c r="J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</row>
    <row r="958" spans="1:39" x14ac:dyDescent="0.3">
      <c r="A958" s="8"/>
      <c r="B958" s="8"/>
      <c r="C958" s="8"/>
      <c r="D958" s="8"/>
      <c r="E958" s="8"/>
      <c r="F958" s="8"/>
      <c r="G958" s="8"/>
      <c r="H958" s="8"/>
      <c r="I958" s="8"/>
      <c r="J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</row>
    <row r="959" spans="1:39" x14ac:dyDescent="0.3">
      <c r="A959" s="8"/>
      <c r="B959" s="8"/>
      <c r="C959" s="8"/>
      <c r="D959" s="8"/>
      <c r="E959" s="8"/>
      <c r="F959" s="8"/>
      <c r="G959" s="8"/>
      <c r="H959" s="8"/>
      <c r="I959" s="8"/>
      <c r="J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</row>
    <row r="960" spans="1:39" x14ac:dyDescent="0.3">
      <c r="A960" s="8"/>
      <c r="B960" s="8"/>
      <c r="C960" s="8"/>
      <c r="D960" s="8"/>
      <c r="E960" s="8"/>
      <c r="F960" s="8"/>
      <c r="G960" s="8"/>
      <c r="H960" s="8"/>
      <c r="I960" s="8"/>
      <c r="J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</row>
    <row r="961" spans="1:39" x14ac:dyDescent="0.3">
      <c r="A961" s="8"/>
      <c r="B961" s="8"/>
      <c r="C961" s="8"/>
      <c r="D961" s="8"/>
      <c r="E961" s="8"/>
      <c r="F961" s="8"/>
      <c r="G961" s="8"/>
      <c r="H961" s="8"/>
      <c r="I961" s="8"/>
      <c r="J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</row>
    <row r="962" spans="1:39" x14ac:dyDescent="0.3">
      <c r="A962" s="8"/>
      <c r="B962" s="8"/>
      <c r="C962" s="8"/>
      <c r="D962" s="8"/>
      <c r="E962" s="8"/>
      <c r="F962" s="8"/>
      <c r="G962" s="8"/>
      <c r="H962" s="8"/>
      <c r="I962" s="8"/>
      <c r="J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</row>
    <row r="963" spans="1:39" x14ac:dyDescent="0.3">
      <c r="A963" s="8"/>
      <c r="B963" s="8"/>
      <c r="C963" s="8"/>
      <c r="D963" s="8"/>
      <c r="E963" s="8"/>
      <c r="F963" s="8"/>
      <c r="G963" s="8"/>
      <c r="H963" s="8"/>
      <c r="I963" s="8"/>
      <c r="J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</row>
    <row r="964" spans="1:39" x14ac:dyDescent="0.3">
      <c r="A964" s="8"/>
      <c r="B964" s="8"/>
      <c r="C964" s="8"/>
      <c r="D964" s="8"/>
      <c r="E964" s="8"/>
      <c r="F964" s="8"/>
      <c r="G964" s="8"/>
      <c r="H964" s="8"/>
      <c r="I964" s="8"/>
      <c r="J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</row>
    <row r="965" spans="1:39" x14ac:dyDescent="0.3">
      <c r="A965" s="8"/>
      <c r="B965" s="8"/>
      <c r="C965" s="8"/>
      <c r="D965" s="8"/>
      <c r="E965" s="8"/>
      <c r="F965" s="8"/>
      <c r="G965" s="8"/>
      <c r="H965" s="8"/>
      <c r="I965" s="8"/>
      <c r="J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</row>
    <row r="966" spans="1:39" x14ac:dyDescent="0.3">
      <c r="A966" s="8"/>
      <c r="B966" s="8"/>
      <c r="C966" s="8"/>
      <c r="D966" s="8"/>
      <c r="E966" s="8"/>
      <c r="F966" s="8"/>
      <c r="G966" s="8"/>
      <c r="H966" s="8"/>
      <c r="I966" s="8"/>
      <c r="J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</row>
    <row r="967" spans="1:39" x14ac:dyDescent="0.3">
      <c r="A967" s="8"/>
      <c r="B967" s="8"/>
      <c r="C967" s="8"/>
      <c r="D967" s="8"/>
      <c r="E967" s="8"/>
      <c r="F967" s="8"/>
      <c r="G967" s="8"/>
      <c r="H967" s="8"/>
      <c r="I967" s="8"/>
      <c r="J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</row>
    <row r="968" spans="1:39" x14ac:dyDescent="0.3">
      <c r="A968" s="8"/>
      <c r="B968" s="8"/>
      <c r="C968" s="8"/>
      <c r="D968" s="8"/>
      <c r="E968" s="8"/>
      <c r="F968" s="8"/>
      <c r="G968" s="8"/>
      <c r="H968" s="8"/>
      <c r="I968" s="8"/>
      <c r="J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</row>
  </sheetData>
  <phoneticPr fontId="2"/>
  <pageMargins left="0.7" right="0.7" top="0.75" bottom="0.75" header="0.3" footer="0.3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M968"/>
  <sheetViews>
    <sheetView workbookViewId="0">
      <selection activeCell="L4" sqref="L4"/>
    </sheetView>
  </sheetViews>
  <sheetFormatPr defaultColWidth="9" defaultRowHeight="19.5" x14ac:dyDescent="0.15"/>
  <cols>
    <col min="1" max="1" width="22" style="9" bestFit="1" customWidth="1"/>
    <col min="2" max="2" width="7" style="9" customWidth="1"/>
    <col min="3" max="3" width="18.5" style="9" customWidth="1"/>
    <col min="4" max="4" width="10.125" style="9" customWidth="1"/>
    <col min="5" max="5" width="12.125" style="9" customWidth="1"/>
    <col min="6" max="6" width="12" style="9" customWidth="1"/>
    <col min="7" max="7" width="10.625" style="9" bestFit="1" customWidth="1"/>
    <col min="8" max="8" width="5.375" style="9" customWidth="1"/>
    <col min="9" max="9" width="12.125" style="9" customWidth="1"/>
    <col min="10" max="10" width="9" style="9"/>
    <col min="11" max="11" width="30.5" style="9" customWidth="1"/>
    <col min="12" max="12" width="27.375" style="9" customWidth="1"/>
    <col min="13" max="25" width="15.625" style="9" customWidth="1"/>
    <col min="26" max="26" width="3.625" style="9" customWidth="1"/>
    <col min="27" max="27" width="15.875" style="9" customWidth="1"/>
    <col min="28" max="28" width="15.875" style="9" bestFit="1" customWidth="1"/>
    <col min="29" max="29" width="12.875" style="9" bestFit="1" customWidth="1"/>
    <col min="30" max="30" width="11.375" style="9" bestFit="1" customWidth="1"/>
    <col min="31" max="16384" width="9" style="9"/>
  </cols>
  <sheetData>
    <row r="1" spans="1:39" ht="39" x14ac:dyDescent="0.3">
      <c r="A1" s="27" t="s">
        <v>0</v>
      </c>
      <c r="B1" s="27" t="s">
        <v>50</v>
      </c>
      <c r="C1" s="27" t="s">
        <v>1</v>
      </c>
      <c r="D1" s="27" t="s">
        <v>2</v>
      </c>
      <c r="E1" s="27" t="s">
        <v>3</v>
      </c>
      <c r="F1" s="27" t="s">
        <v>4</v>
      </c>
      <c r="G1" s="27" t="s">
        <v>5</v>
      </c>
      <c r="H1" s="27" t="s">
        <v>6</v>
      </c>
      <c r="I1" s="27" t="s">
        <v>75</v>
      </c>
      <c r="J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</row>
    <row r="2" spans="1:39" x14ac:dyDescent="0.3">
      <c r="A2" s="28">
        <v>43834</v>
      </c>
      <c r="B2" s="11" t="s">
        <v>7</v>
      </c>
      <c r="C2" s="10" t="s">
        <v>8</v>
      </c>
      <c r="D2" s="10" t="s">
        <v>9</v>
      </c>
      <c r="E2" s="10" t="s">
        <v>10</v>
      </c>
      <c r="F2" s="10" t="s">
        <v>11</v>
      </c>
      <c r="G2" s="12">
        <v>7000</v>
      </c>
      <c r="H2" s="13">
        <v>8</v>
      </c>
      <c r="I2" s="12">
        <v>56000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</row>
    <row r="3" spans="1:39" x14ac:dyDescent="0.3">
      <c r="A3" s="28">
        <v>43879</v>
      </c>
      <c r="B3" s="11" t="s">
        <v>7</v>
      </c>
      <c r="C3" s="10" t="s">
        <v>8</v>
      </c>
      <c r="D3" s="10" t="s">
        <v>9</v>
      </c>
      <c r="E3" s="10" t="s">
        <v>27</v>
      </c>
      <c r="F3" s="10" t="s">
        <v>34</v>
      </c>
      <c r="G3" s="12">
        <v>10000</v>
      </c>
      <c r="H3" s="13">
        <v>7</v>
      </c>
      <c r="I3" s="12">
        <v>70000</v>
      </c>
      <c r="J3" s="8"/>
      <c r="K3" s="7"/>
      <c r="L3" s="29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x14ac:dyDescent="0.3">
      <c r="A4" s="28">
        <v>43895</v>
      </c>
      <c r="B4" s="11" t="s">
        <v>7</v>
      </c>
      <c r="C4" s="10" t="s">
        <v>8</v>
      </c>
      <c r="D4" s="10" t="s">
        <v>9</v>
      </c>
      <c r="E4" s="10" t="s">
        <v>22</v>
      </c>
      <c r="F4" s="10" t="s">
        <v>31</v>
      </c>
      <c r="G4" s="12">
        <v>4000</v>
      </c>
      <c r="H4" s="13">
        <v>4</v>
      </c>
      <c r="I4" s="12">
        <v>16000</v>
      </c>
      <c r="J4" s="8"/>
      <c r="K4" s="10" t="s">
        <v>8</v>
      </c>
      <c r="L4" s="50" t="str">
        <f>INDEX($A$2:$I$219, MATCH(K4, $C$2:$C$219, 0), 2)</f>
        <v>a023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x14ac:dyDescent="0.3">
      <c r="A5" s="28">
        <v>43896</v>
      </c>
      <c r="B5" s="11" t="s">
        <v>7</v>
      </c>
      <c r="C5" s="10" t="s">
        <v>8</v>
      </c>
      <c r="D5" s="10" t="s">
        <v>9</v>
      </c>
      <c r="E5" s="10" t="s">
        <v>10</v>
      </c>
      <c r="F5" s="10" t="s">
        <v>11</v>
      </c>
      <c r="G5" s="12">
        <v>7000</v>
      </c>
      <c r="H5" s="13">
        <v>9</v>
      </c>
      <c r="I5" s="12">
        <v>63000</v>
      </c>
      <c r="J5" s="8"/>
      <c r="K5" s="10" t="s">
        <v>20</v>
      </c>
      <c r="L5" s="50" t="str">
        <f t="shared" ref="L5:L8" si="0">INDEX($A$2:$I$219, MATCH(K5, $C$2:$C$219, 0), 2)</f>
        <v>a013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6" spans="1:39" x14ac:dyDescent="0.3">
      <c r="A6" s="28">
        <v>43917</v>
      </c>
      <c r="B6" s="11" t="s">
        <v>7</v>
      </c>
      <c r="C6" s="10" t="s">
        <v>8</v>
      </c>
      <c r="D6" s="10" t="s">
        <v>9</v>
      </c>
      <c r="E6" s="10" t="s">
        <v>10</v>
      </c>
      <c r="F6" s="10" t="s">
        <v>30</v>
      </c>
      <c r="G6" s="12">
        <v>3000</v>
      </c>
      <c r="H6" s="13">
        <v>8</v>
      </c>
      <c r="I6" s="12">
        <v>24000</v>
      </c>
      <c r="J6" s="8"/>
      <c r="K6" s="10" t="s">
        <v>25</v>
      </c>
      <c r="L6" s="50" t="str">
        <f t="shared" si="0"/>
        <v>a047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</row>
    <row r="7" spans="1:39" x14ac:dyDescent="0.3">
      <c r="A7" s="28">
        <v>43930</v>
      </c>
      <c r="B7" s="11" t="s">
        <v>7</v>
      </c>
      <c r="C7" s="10" t="s">
        <v>8</v>
      </c>
      <c r="D7" s="10" t="s">
        <v>9</v>
      </c>
      <c r="E7" s="10" t="s">
        <v>22</v>
      </c>
      <c r="F7" s="10" t="s">
        <v>23</v>
      </c>
      <c r="G7" s="12">
        <v>8000</v>
      </c>
      <c r="H7" s="13">
        <v>10</v>
      </c>
      <c r="I7" s="12">
        <v>80000</v>
      </c>
      <c r="J7" s="8"/>
      <c r="K7" s="10" t="s">
        <v>17</v>
      </c>
      <c r="L7" s="50" t="str">
        <f t="shared" si="0"/>
        <v>a036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9" t="s">
        <v>29</v>
      </c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</row>
    <row r="8" spans="1:39" x14ac:dyDescent="0.3">
      <c r="A8" s="28">
        <v>43945</v>
      </c>
      <c r="B8" s="11" t="s">
        <v>7</v>
      </c>
      <c r="C8" s="10" t="s">
        <v>8</v>
      </c>
      <c r="D8" s="10" t="s">
        <v>9</v>
      </c>
      <c r="E8" s="10" t="s">
        <v>10</v>
      </c>
      <c r="F8" s="10" t="s">
        <v>15</v>
      </c>
      <c r="G8" s="12">
        <v>6000</v>
      </c>
      <c r="H8" s="13">
        <v>4</v>
      </c>
      <c r="I8" s="12">
        <v>24000</v>
      </c>
      <c r="J8" s="8"/>
      <c r="K8" s="10" t="s">
        <v>13</v>
      </c>
      <c r="L8" s="50" t="str">
        <f t="shared" si="0"/>
        <v>a003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 t="s">
        <v>8</v>
      </c>
      <c r="AB8" s="17">
        <f>SUMIFS(I:I,C:C,AA8)</f>
        <v>1926000</v>
      </c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</row>
    <row r="9" spans="1:39" x14ac:dyDescent="0.3">
      <c r="A9" s="28">
        <v>43950</v>
      </c>
      <c r="B9" s="11" t="s">
        <v>7</v>
      </c>
      <c r="C9" s="10" t="s">
        <v>8</v>
      </c>
      <c r="D9" s="10" t="s">
        <v>9</v>
      </c>
      <c r="E9" s="10" t="s">
        <v>10</v>
      </c>
      <c r="F9" s="10" t="s">
        <v>15</v>
      </c>
      <c r="G9" s="12">
        <v>6000</v>
      </c>
      <c r="H9" s="13">
        <v>1</v>
      </c>
      <c r="I9" s="12">
        <v>6000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 t="s">
        <v>13</v>
      </c>
      <c r="AB9" s="17">
        <f>SUMIFS(I:I,C:C,AA9)</f>
        <v>2617000</v>
      </c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</row>
    <row r="10" spans="1:39" x14ac:dyDescent="0.3">
      <c r="A10" s="28">
        <v>43964</v>
      </c>
      <c r="B10" s="11" t="s">
        <v>7</v>
      </c>
      <c r="C10" s="10" t="s">
        <v>8</v>
      </c>
      <c r="D10" s="10" t="s">
        <v>9</v>
      </c>
      <c r="E10" s="10" t="s">
        <v>22</v>
      </c>
      <c r="F10" s="10" t="s">
        <v>23</v>
      </c>
      <c r="G10" s="12">
        <v>8000</v>
      </c>
      <c r="H10" s="13">
        <v>6</v>
      </c>
      <c r="I10" s="12">
        <v>48000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 t="s">
        <v>17</v>
      </c>
      <c r="AB10" s="17">
        <f>SUMIFS(I:I,C:C,AA10)</f>
        <v>1542000</v>
      </c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</row>
    <row r="11" spans="1:39" x14ac:dyDescent="0.3">
      <c r="A11" s="28">
        <v>43973</v>
      </c>
      <c r="B11" s="11" t="s">
        <v>7</v>
      </c>
      <c r="C11" s="10" t="s">
        <v>8</v>
      </c>
      <c r="D11" s="10" t="s">
        <v>9</v>
      </c>
      <c r="E11" s="10" t="s">
        <v>22</v>
      </c>
      <c r="F11" s="10" t="s">
        <v>23</v>
      </c>
      <c r="G11" s="12">
        <v>8000</v>
      </c>
      <c r="H11" s="13">
        <v>10</v>
      </c>
      <c r="I11" s="12">
        <v>80000</v>
      </c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 t="s">
        <v>20</v>
      </c>
      <c r="AB11" s="17">
        <f>SUMIFS(I:I,C:C,AA11)</f>
        <v>1845000</v>
      </c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</row>
    <row r="12" spans="1:39" x14ac:dyDescent="0.3">
      <c r="A12" s="28">
        <v>43976</v>
      </c>
      <c r="B12" s="11" t="s">
        <v>7</v>
      </c>
      <c r="C12" s="10" t="s">
        <v>8</v>
      </c>
      <c r="D12" s="10" t="s">
        <v>9</v>
      </c>
      <c r="E12" s="10" t="s">
        <v>27</v>
      </c>
      <c r="F12" s="10" t="s">
        <v>28</v>
      </c>
      <c r="G12" s="12">
        <v>18000</v>
      </c>
      <c r="H12" s="13">
        <v>4</v>
      </c>
      <c r="I12" s="12">
        <v>72000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 t="s">
        <v>25</v>
      </c>
      <c r="AB12" s="17">
        <f>SUMIFS(I:I,C:C,AA12)</f>
        <v>1485000</v>
      </c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</row>
    <row r="13" spans="1:39" x14ac:dyDescent="0.3">
      <c r="A13" s="28">
        <v>43985</v>
      </c>
      <c r="B13" s="11" t="s">
        <v>7</v>
      </c>
      <c r="C13" s="10" t="s">
        <v>8</v>
      </c>
      <c r="D13" s="10" t="s">
        <v>9</v>
      </c>
      <c r="E13" s="10" t="s">
        <v>22</v>
      </c>
      <c r="F13" s="10" t="s">
        <v>23</v>
      </c>
      <c r="G13" s="12">
        <v>8000</v>
      </c>
      <c r="H13" s="13">
        <v>4</v>
      </c>
      <c r="I13" s="12">
        <v>32000</v>
      </c>
      <c r="J13" s="8"/>
      <c r="K13" s="8"/>
      <c r="L13" s="8"/>
      <c r="M13" s="8"/>
      <c r="N13" s="8"/>
      <c r="O13" s="17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</row>
    <row r="14" spans="1:39" x14ac:dyDescent="0.3">
      <c r="A14" s="28">
        <v>43992</v>
      </c>
      <c r="B14" s="11" t="s">
        <v>7</v>
      </c>
      <c r="C14" s="10" t="s">
        <v>8</v>
      </c>
      <c r="D14" s="10" t="s">
        <v>9</v>
      </c>
      <c r="E14" s="10" t="s">
        <v>22</v>
      </c>
      <c r="F14" s="10" t="s">
        <v>31</v>
      </c>
      <c r="G14" s="12">
        <v>4000</v>
      </c>
      <c r="H14" s="13">
        <v>1</v>
      </c>
      <c r="I14" s="12">
        <v>4000</v>
      </c>
      <c r="J14" s="8"/>
      <c r="K14" s="8"/>
      <c r="L14" s="8"/>
      <c r="M14" s="8"/>
      <c r="N14" s="8"/>
      <c r="O14" s="17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</row>
    <row r="15" spans="1:39" x14ac:dyDescent="0.3">
      <c r="A15" s="28">
        <v>43993</v>
      </c>
      <c r="B15" s="11" t="s">
        <v>7</v>
      </c>
      <c r="C15" s="10" t="s">
        <v>8</v>
      </c>
      <c r="D15" s="10" t="s">
        <v>9</v>
      </c>
      <c r="E15" s="10" t="s">
        <v>27</v>
      </c>
      <c r="F15" s="10" t="s">
        <v>28</v>
      </c>
      <c r="G15" s="12">
        <v>18000</v>
      </c>
      <c r="H15" s="13">
        <v>9</v>
      </c>
      <c r="I15" s="12">
        <v>162000</v>
      </c>
      <c r="J15" s="8"/>
      <c r="K15" s="8"/>
      <c r="L15" s="8"/>
      <c r="M15" s="8"/>
      <c r="N15" s="8"/>
      <c r="O15" s="17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9" t="s">
        <v>32</v>
      </c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</row>
    <row r="16" spans="1:39" x14ac:dyDescent="0.3">
      <c r="A16" s="28">
        <v>43997</v>
      </c>
      <c r="B16" s="11" t="s">
        <v>7</v>
      </c>
      <c r="C16" s="10" t="s">
        <v>8</v>
      </c>
      <c r="D16" s="10" t="s">
        <v>9</v>
      </c>
      <c r="E16" s="10" t="s">
        <v>10</v>
      </c>
      <c r="F16" s="10" t="s">
        <v>15</v>
      </c>
      <c r="G16" s="12">
        <v>6000</v>
      </c>
      <c r="H16" s="13">
        <v>5</v>
      </c>
      <c r="I16" s="12">
        <v>30000</v>
      </c>
      <c r="J16" s="8"/>
      <c r="K16" s="8"/>
      <c r="L16" s="8"/>
      <c r="M16" s="8"/>
      <c r="N16" s="8"/>
      <c r="O16" s="17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 t="s">
        <v>25</v>
      </c>
      <c r="AB16" s="17">
        <f>SUMIFS(I:I,C:C,AA16,E:E,"ボトムス")</f>
        <v>423000</v>
      </c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</row>
    <row r="17" spans="1:36" x14ac:dyDescent="0.3">
      <c r="A17" s="28">
        <v>44009</v>
      </c>
      <c r="B17" s="11" t="s">
        <v>7</v>
      </c>
      <c r="C17" s="10" t="s">
        <v>8</v>
      </c>
      <c r="D17" s="10" t="s">
        <v>9</v>
      </c>
      <c r="E17" s="10" t="s">
        <v>27</v>
      </c>
      <c r="F17" s="22" t="s">
        <v>34</v>
      </c>
      <c r="G17" s="12">
        <v>10000</v>
      </c>
      <c r="H17" s="13">
        <v>2</v>
      </c>
      <c r="I17" s="12">
        <v>20000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 t="s">
        <v>17</v>
      </c>
      <c r="Y17" s="17">
        <f>SUMIFS(I:I,C:C,X17,E:E,"ボトムス")</f>
        <v>390000</v>
      </c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</row>
    <row r="18" spans="1:36" x14ac:dyDescent="0.3">
      <c r="A18" s="28">
        <v>44023</v>
      </c>
      <c r="B18" s="11" t="s">
        <v>7</v>
      </c>
      <c r="C18" s="10" t="s">
        <v>8</v>
      </c>
      <c r="D18" s="10" t="s">
        <v>9</v>
      </c>
      <c r="E18" s="10" t="s">
        <v>10</v>
      </c>
      <c r="F18" s="10" t="s">
        <v>30</v>
      </c>
      <c r="G18" s="12">
        <v>3000</v>
      </c>
      <c r="H18" s="13">
        <v>4</v>
      </c>
      <c r="I18" s="12">
        <v>12000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 t="s">
        <v>13</v>
      </c>
      <c r="Y18" s="17">
        <f>SUMIFS(I:I,C:C,X18,E:E,"ボトムス")</f>
        <v>985000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</row>
    <row r="19" spans="1:36" x14ac:dyDescent="0.3">
      <c r="A19" s="28">
        <v>44025</v>
      </c>
      <c r="B19" s="11" t="s">
        <v>7</v>
      </c>
      <c r="C19" s="10" t="s">
        <v>8</v>
      </c>
      <c r="D19" s="10" t="s">
        <v>9</v>
      </c>
      <c r="E19" s="10" t="s">
        <v>10</v>
      </c>
      <c r="F19" s="10" t="s">
        <v>15</v>
      </c>
      <c r="G19" s="12">
        <v>6000</v>
      </c>
      <c r="H19" s="13">
        <v>4</v>
      </c>
      <c r="I19" s="12">
        <v>24000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 t="s">
        <v>20</v>
      </c>
      <c r="Y19" s="17">
        <f>SUMIFS(I:I,C:C,X19,E:E,"ボトムス")</f>
        <v>945000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</row>
    <row r="20" spans="1:36" x14ac:dyDescent="0.3">
      <c r="A20" s="28">
        <v>44039</v>
      </c>
      <c r="B20" s="11" t="s">
        <v>7</v>
      </c>
      <c r="C20" s="10" t="s">
        <v>8</v>
      </c>
      <c r="D20" s="10" t="s">
        <v>9</v>
      </c>
      <c r="E20" s="10" t="s">
        <v>22</v>
      </c>
      <c r="F20" s="10" t="s">
        <v>23</v>
      </c>
      <c r="G20" s="12">
        <v>8000</v>
      </c>
      <c r="H20" s="13">
        <v>6</v>
      </c>
      <c r="I20" s="12">
        <v>48000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 t="s">
        <v>8</v>
      </c>
      <c r="Y20" s="17">
        <f>SUMIFS(I:I,C:C,X20,E:E,"ボトムス")</f>
        <v>514000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</row>
    <row r="21" spans="1:36" x14ac:dyDescent="0.3">
      <c r="A21" s="28">
        <v>44046</v>
      </c>
      <c r="B21" s="11" t="s">
        <v>7</v>
      </c>
      <c r="C21" s="10" t="s">
        <v>8</v>
      </c>
      <c r="D21" s="10" t="s">
        <v>9</v>
      </c>
      <c r="E21" s="10" t="s">
        <v>10</v>
      </c>
      <c r="F21" s="10" t="s">
        <v>15</v>
      </c>
      <c r="G21" s="12">
        <v>6000</v>
      </c>
      <c r="H21" s="13">
        <v>1</v>
      </c>
      <c r="I21" s="12">
        <v>6000</v>
      </c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</row>
    <row r="22" spans="1:36" x14ac:dyDescent="0.3">
      <c r="A22" s="28">
        <v>44051</v>
      </c>
      <c r="B22" s="11" t="s">
        <v>7</v>
      </c>
      <c r="C22" s="10" t="s">
        <v>8</v>
      </c>
      <c r="D22" s="10" t="s">
        <v>9</v>
      </c>
      <c r="E22" s="10" t="s">
        <v>10</v>
      </c>
      <c r="F22" s="10" t="s">
        <v>11</v>
      </c>
      <c r="G22" s="12">
        <v>7000</v>
      </c>
      <c r="H22" s="13">
        <v>5</v>
      </c>
      <c r="I22" s="12">
        <v>35000</v>
      </c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 t="s">
        <v>33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</row>
    <row r="23" spans="1:36" x14ac:dyDescent="0.3">
      <c r="A23" s="28">
        <v>44052</v>
      </c>
      <c r="B23" s="11" t="s">
        <v>7</v>
      </c>
      <c r="C23" s="10" t="s">
        <v>8</v>
      </c>
      <c r="D23" s="10" t="s">
        <v>9</v>
      </c>
      <c r="E23" s="10" t="s">
        <v>22</v>
      </c>
      <c r="F23" s="10" t="s">
        <v>31</v>
      </c>
      <c r="G23" s="12">
        <v>4000</v>
      </c>
      <c r="H23" s="13">
        <v>1</v>
      </c>
      <c r="I23" s="12">
        <v>4000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18" t="s">
        <v>10</v>
      </c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</row>
    <row r="24" spans="1:36" x14ac:dyDescent="0.3">
      <c r="A24" s="28">
        <v>44056</v>
      </c>
      <c r="B24" s="11" t="s">
        <v>7</v>
      </c>
      <c r="C24" s="10" t="s">
        <v>8</v>
      </c>
      <c r="D24" s="10" t="s">
        <v>9</v>
      </c>
      <c r="E24" s="10" t="s">
        <v>10</v>
      </c>
      <c r="F24" s="10" t="s">
        <v>15</v>
      </c>
      <c r="G24" s="12">
        <v>6000</v>
      </c>
      <c r="H24" s="13">
        <v>8</v>
      </c>
      <c r="I24" s="12">
        <v>48000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</row>
    <row r="25" spans="1:36" x14ac:dyDescent="0.3">
      <c r="A25" s="28">
        <v>44058</v>
      </c>
      <c r="B25" s="11" t="s">
        <v>7</v>
      </c>
      <c r="C25" s="10" t="s">
        <v>8</v>
      </c>
      <c r="D25" s="10" t="s">
        <v>9</v>
      </c>
      <c r="E25" s="10" t="s">
        <v>10</v>
      </c>
      <c r="F25" s="10" t="s">
        <v>11</v>
      </c>
      <c r="G25" s="12">
        <v>7000</v>
      </c>
      <c r="H25" s="13">
        <v>1</v>
      </c>
      <c r="I25" s="12">
        <v>7000</v>
      </c>
      <c r="J25" s="8"/>
      <c r="K25" s="8"/>
      <c r="L25" s="8"/>
      <c r="M25" s="8"/>
      <c r="N25" s="8"/>
      <c r="O25" s="8"/>
      <c r="P25" s="8"/>
      <c r="Q25" s="8"/>
      <c r="R25" s="8"/>
      <c r="S25" s="8" t="s">
        <v>17</v>
      </c>
      <c r="T25" s="17">
        <v>361000</v>
      </c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</row>
    <row r="26" spans="1:36" x14ac:dyDescent="0.3">
      <c r="A26" s="28">
        <v>44066</v>
      </c>
      <c r="B26" s="11" t="s">
        <v>7</v>
      </c>
      <c r="C26" s="10" t="s">
        <v>8</v>
      </c>
      <c r="D26" s="10" t="s">
        <v>9</v>
      </c>
      <c r="E26" s="10" t="s">
        <v>10</v>
      </c>
      <c r="F26" s="10" t="s">
        <v>15</v>
      </c>
      <c r="G26" s="12">
        <v>6000</v>
      </c>
      <c r="H26" s="13">
        <v>3</v>
      </c>
      <c r="I26" s="12">
        <v>18000</v>
      </c>
      <c r="J26" s="8"/>
      <c r="K26" s="8"/>
      <c r="L26" s="8"/>
      <c r="M26" s="8"/>
      <c r="N26" s="8"/>
      <c r="O26" s="8"/>
      <c r="P26" s="8"/>
      <c r="Q26" s="8"/>
      <c r="R26" s="8"/>
      <c r="S26" s="8" t="s">
        <v>13</v>
      </c>
      <c r="T26" s="17">
        <v>883000</v>
      </c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</row>
    <row r="27" spans="1:36" x14ac:dyDescent="0.3">
      <c r="A27" s="28">
        <v>44067</v>
      </c>
      <c r="B27" s="11" t="s">
        <v>7</v>
      </c>
      <c r="C27" s="10" t="s">
        <v>8</v>
      </c>
      <c r="D27" s="10" t="s">
        <v>9</v>
      </c>
      <c r="E27" s="10" t="s">
        <v>27</v>
      </c>
      <c r="F27" s="10" t="s">
        <v>34</v>
      </c>
      <c r="G27" s="12">
        <v>10000</v>
      </c>
      <c r="H27" s="13">
        <v>7</v>
      </c>
      <c r="I27" s="12">
        <v>70000</v>
      </c>
      <c r="J27" s="8"/>
      <c r="K27" s="8"/>
      <c r="L27" s="8"/>
      <c r="M27" s="8"/>
      <c r="N27" s="8"/>
      <c r="O27" s="8"/>
      <c r="P27" s="8"/>
      <c r="Q27" s="8"/>
      <c r="R27" s="8"/>
      <c r="S27" s="8" t="s">
        <v>20</v>
      </c>
      <c r="T27" s="17">
        <v>883000</v>
      </c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</row>
    <row r="28" spans="1:36" x14ac:dyDescent="0.3">
      <c r="A28" s="28">
        <v>44069</v>
      </c>
      <c r="B28" s="11" t="s">
        <v>7</v>
      </c>
      <c r="C28" s="10" t="s">
        <v>8</v>
      </c>
      <c r="D28" s="10" t="s">
        <v>9</v>
      </c>
      <c r="E28" s="10" t="s">
        <v>27</v>
      </c>
      <c r="F28" s="10" t="s">
        <v>34</v>
      </c>
      <c r="G28" s="12">
        <v>10000</v>
      </c>
      <c r="H28" s="13">
        <v>4</v>
      </c>
      <c r="I28" s="12">
        <v>40000</v>
      </c>
      <c r="J28" s="8"/>
      <c r="K28" s="8"/>
      <c r="L28" s="8"/>
      <c r="M28" s="8"/>
      <c r="N28" s="8"/>
      <c r="O28" s="8"/>
      <c r="P28" s="8"/>
      <c r="Q28" s="8"/>
      <c r="R28" s="8"/>
      <c r="S28" s="8" t="s">
        <v>25</v>
      </c>
      <c r="T28" s="17">
        <v>416000</v>
      </c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</row>
    <row r="29" spans="1:36" x14ac:dyDescent="0.3">
      <c r="A29" s="28">
        <v>44071</v>
      </c>
      <c r="B29" s="11" t="s">
        <v>7</v>
      </c>
      <c r="C29" s="10" t="s">
        <v>8</v>
      </c>
      <c r="D29" s="10" t="s">
        <v>9</v>
      </c>
      <c r="E29" s="10" t="s">
        <v>27</v>
      </c>
      <c r="F29" s="10" t="s">
        <v>34</v>
      </c>
      <c r="G29" s="12">
        <v>10000</v>
      </c>
      <c r="H29" s="13">
        <v>6</v>
      </c>
      <c r="I29" s="12">
        <v>60000</v>
      </c>
      <c r="J29" s="8"/>
      <c r="K29" s="8"/>
      <c r="L29" s="8"/>
      <c r="M29" s="8"/>
      <c r="N29" s="8"/>
      <c r="O29" s="8"/>
      <c r="P29" s="8"/>
      <c r="Q29" s="8"/>
      <c r="R29" s="8"/>
      <c r="S29" s="8" t="s">
        <v>8</v>
      </c>
      <c r="T29" s="17">
        <v>458000</v>
      </c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</row>
    <row r="30" spans="1:36" x14ac:dyDescent="0.3">
      <c r="A30" s="28">
        <v>44075</v>
      </c>
      <c r="B30" s="11" t="s">
        <v>7</v>
      </c>
      <c r="C30" s="10" t="s">
        <v>8</v>
      </c>
      <c r="D30" s="10" t="s">
        <v>9</v>
      </c>
      <c r="E30" s="10" t="s">
        <v>27</v>
      </c>
      <c r="F30" s="10" t="s">
        <v>28</v>
      </c>
      <c r="G30" s="12">
        <v>18000</v>
      </c>
      <c r="H30" s="13">
        <v>1</v>
      </c>
      <c r="I30" s="12">
        <v>18000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</row>
    <row r="31" spans="1:36" x14ac:dyDescent="0.3">
      <c r="A31" s="28">
        <v>44084</v>
      </c>
      <c r="B31" s="11" t="s">
        <v>7</v>
      </c>
      <c r="C31" s="10" t="s">
        <v>8</v>
      </c>
      <c r="D31" s="10" t="s">
        <v>9</v>
      </c>
      <c r="E31" s="10" t="s">
        <v>27</v>
      </c>
      <c r="F31" s="10" t="s">
        <v>34</v>
      </c>
      <c r="G31" s="12">
        <v>10000</v>
      </c>
      <c r="H31" s="13">
        <v>1</v>
      </c>
      <c r="I31" s="12">
        <v>10000</v>
      </c>
      <c r="J31" s="8"/>
      <c r="K31" s="8"/>
      <c r="L31" s="8"/>
      <c r="M31" s="8"/>
      <c r="N31" s="8"/>
      <c r="O31" s="8"/>
      <c r="P31" s="8"/>
      <c r="Q31" s="8"/>
      <c r="R31" s="8"/>
      <c r="S31" s="9" t="s">
        <v>35</v>
      </c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</row>
    <row r="32" spans="1:36" x14ac:dyDescent="0.3">
      <c r="A32" s="28">
        <v>44099</v>
      </c>
      <c r="B32" s="11" t="s">
        <v>7</v>
      </c>
      <c r="C32" s="10" t="s">
        <v>8</v>
      </c>
      <c r="D32" s="10" t="s">
        <v>9</v>
      </c>
      <c r="E32" s="10" t="s">
        <v>27</v>
      </c>
      <c r="F32" s="10" t="s">
        <v>28</v>
      </c>
      <c r="G32" s="12">
        <v>18000</v>
      </c>
      <c r="H32" s="13">
        <v>8</v>
      </c>
      <c r="I32" s="12">
        <v>144000</v>
      </c>
      <c r="J32" s="8"/>
      <c r="K32" s="8"/>
      <c r="L32" s="8"/>
      <c r="M32" s="8"/>
      <c r="N32" s="8"/>
      <c r="O32" s="8"/>
      <c r="P32" s="8"/>
      <c r="Q32" s="8"/>
      <c r="R32" s="8"/>
      <c r="S32" s="20">
        <v>43862</v>
      </c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</row>
    <row r="33" spans="1:34" x14ac:dyDescent="0.3">
      <c r="A33" s="28">
        <v>44104</v>
      </c>
      <c r="B33" s="11" t="s">
        <v>7</v>
      </c>
      <c r="C33" s="10" t="s">
        <v>8</v>
      </c>
      <c r="D33" s="10" t="s">
        <v>9</v>
      </c>
      <c r="E33" s="10" t="s">
        <v>22</v>
      </c>
      <c r="F33" s="10" t="s">
        <v>31</v>
      </c>
      <c r="G33" s="12">
        <v>4000</v>
      </c>
      <c r="H33" s="13">
        <v>8</v>
      </c>
      <c r="I33" s="12">
        <v>32000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</row>
    <row r="34" spans="1:34" x14ac:dyDescent="0.3">
      <c r="A34" s="28">
        <v>44121</v>
      </c>
      <c r="B34" s="11" t="s">
        <v>7</v>
      </c>
      <c r="C34" s="10" t="s">
        <v>8</v>
      </c>
      <c r="D34" s="10" t="s">
        <v>9</v>
      </c>
      <c r="E34" s="10" t="s">
        <v>22</v>
      </c>
      <c r="F34" s="10" t="s">
        <v>23</v>
      </c>
      <c r="G34" s="12">
        <v>8000</v>
      </c>
      <c r="H34" s="13">
        <v>8</v>
      </c>
      <c r="I34" s="12">
        <v>64000</v>
      </c>
      <c r="J34" s="8"/>
      <c r="K34" s="8"/>
      <c r="L34" s="8"/>
      <c r="M34" s="8"/>
      <c r="N34" s="8"/>
      <c r="O34" s="8"/>
      <c r="P34" s="8"/>
      <c r="Q34" s="8"/>
      <c r="R34" s="8"/>
      <c r="S34" s="8" t="s">
        <v>13</v>
      </c>
      <c r="T34" s="17">
        <v>218000</v>
      </c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</row>
    <row r="35" spans="1:34" x14ac:dyDescent="0.3">
      <c r="A35" s="28">
        <v>44124</v>
      </c>
      <c r="B35" s="11" t="s">
        <v>7</v>
      </c>
      <c r="C35" s="10" t="s">
        <v>8</v>
      </c>
      <c r="D35" s="10" t="s">
        <v>9</v>
      </c>
      <c r="E35" s="10" t="s">
        <v>10</v>
      </c>
      <c r="F35" s="10" t="s">
        <v>30</v>
      </c>
      <c r="G35" s="12">
        <v>3000</v>
      </c>
      <c r="H35" s="13">
        <v>3</v>
      </c>
      <c r="I35" s="12">
        <v>9000</v>
      </c>
      <c r="J35" s="8"/>
      <c r="K35" s="8"/>
      <c r="L35" s="8"/>
      <c r="M35" s="8"/>
      <c r="N35" s="8"/>
      <c r="O35" s="8"/>
      <c r="P35" s="8"/>
      <c r="Q35" s="8"/>
      <c r="R35" s="8"/>
      <c r="S35" s="8" t="s">
        <v>8</v>
      </c>
      <c r="T35" s="17">
        <v>56000</v>
      </c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</row>
    <row r="36" spans="1:34" x14ac:dyDescent="0.3">
      <c r="A36" s="28">
        <v>44138</v>
      </c>
      <c r="B36" s="11" t="s">
        <v>7</v>
      </c>
      <c r="C36" s="10" t="s">
        <v>8</v>
      </c>
      <c r="D36" s="10" t="s">
        <v>9</v>
      </c>
      <c r="E36" s="10" t="s">
        <v>10</v>
      </c>
      <c r="F36" s="10" t="s">
        <v>30</v>
      </c>
      <c r="G36" s="12">
        <v>3000</v>
      </c>
      <c r="H36" s="13">
        <v>8</v>
      </c>
      <c r="I36" s="12">
        <v>24000</v>
      </c>
      <c r="J36" s="8"/>
      <c r="K36" s="17"/>
      <c r="L36" s="17"/>
      <c r="M36" s="8"/>
      <c r="N36" s="8"/>
      <c r="O36" s="8"/>
      <c r="P36" s="8"/>
      <c r="Q36" s="8"/>
      <c r="R36" s="8"/>
      <c r="S36" s="8" t="s">
        <v>20</v>
      </c>
      <c r="T36" s="17">
        <v>158000</v>
      </c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</row>
    <row r="37" spans="1:34" x14ac:dyDescent="0.3">
      <c r="A37" s="28">
        <v>44139</v>
      </c>
      <c r="B37" s="11" t="s">
        <v>7</v>
      </c>
      <c r="C37" s="10" t="s">
        <v>8</v>
      </c>
      <c r="D37" s="10" t="s">
        <v>9</v>
      </c>
      <c r="E37" s="10" t="s">
        <v>22</v>
      </c>
      <c r="F37" s="10" t="s">
        <v>23</v>
      </c>
      <c r="G37" s="12">
        <v>8000</v>
      </c>
      <c r="H37" s="13">
        <v>1</v>
      </c>
      <c r="I37" s="12">
        <v>8000</v>
      </c>
      <c r="J37" s="8"/>
      <c r="K37" s="17"/>
      <c r="L37" s="17"/>
      <c r="M37" s="8"/>
      <c r="N37" s="8"/>
      <c r="O37" s="8"/>
      <c r="P37" s="8"/>
      <c r="Q37" s="8"/>
      <c r="R37" s="8"/>
      <c r="S37" s="8" t="s">
        <v>25</v>
      </c>
      <c r="T37" s="17">
        <v>137000</v>
      </c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</row>
    <row r="38" spans="1:34" x14ac:dyDescent="0.3">
      <c r="A38" s="28">
        <v>44145</v>
      </c>
      <c r="B38" s="11" t="s">
        <v>7</v>
      </c>
      <c r="C38" s="10" t="s">
        <v>8</v>
      </c>
      <c r="D38" s="10" t="s">
        <v>9</v>
      </c>
      <c r="E38" s="10" t="s">
        <v>22</v>
      </c>
      <c r="F38" s="10" t="s">
        <v>31</v>
      </c>
      <c r="G38" s="12">
        <v>4000</v>
      </c>
      <c r="H38" s="13">
        <v>2</v>
      </c>
      <c r="I38" s="12">
        <v>8000</v>
      </c>
      <c r="J38" s="8"/>
      <c r="K38" s="17"/>
      <c r="L38" s="17"/>
      <c r="M38" s="8"/>
      <c r="N38" s="8"/>
      <c r="O38" s="8"/>
      <c r="P38" s="8"/>
      <c r="Q38" s="8"/>
      <c r="R38" s="8"/>
      <c r="S38" s="8" t="s">
        <v>17</v>
      </c>
      <c r="T38" s="17">
        <v>103000</v>
      </c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</row>
    <row r="39" spans="1:34" x14ac:dyDescent="0.3">
      <c r="A39" s="28">
        <v>44158</v>
      </c>
      <c r="B39" s="11" t="s">
        <v>7</v>
      </c>
      <c r="C39" s="10" t="s">
        <v>8</v>
      </c>
      <c r="D39" s="10" t="s">
        <v>9</v>
      </c>
      <c r="E39" s="10" t="s">
        <v>27</v>
      </c>
      <c r="F39" s="10" t="s">
        <v>28</v>
      </c>
      <c r="G39" s="12">
        <v>18000</v>
      </c>
      <c r="H39" s="13">
        <v>7</v>
      </c>
      <c r="I39" s="12">
        <v>126000</v>
      </c>
      <c r="J39" s="8"/>
      <c r="K39" s="17"/>
      <c r="L39" s="17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</row>
    <row r="40" spans="1:34" x14ac:dyDescent="0.3">
      <c r="A40" s="28">
        <v>44177</v>
      </c>
      <c r="B40" s="11" t="s">
        <v>7</v>
      </c>
      <c r="C40" s="10" t="s">
        <v>8</v>
      </c>
      <c r="D40" s="10" t="s">
        <v>9</v>
      </c>
      <c r="E40" s="10" t="s">
        <v>10</v>
      </c>
      <c r="F40" s="10" t="s">
        <v>15</v>
      </c>
      <c r="G40" s="12">
        <v>6000</v>
      </c>
      <c r="H40" s="13">
        <v>4</v>
      </c>
      <c r="I40" s="12">
        <v>24000</v>
      </c>
      <c r="J40" s="8"/>
      <c r="K40" s="8"/>
      <c r="L40" s="8"/>
      <c r="M40" s="8"/>
      <c r="N40" s="8"/>
      <c r="O40" s="8"/>
      <c r="P40" s="8"/>
      <c r="Q40" s="8"/>
      <c r="R40" s="8"/>
      <c r="S40" s="9" t="s">
        <v>36</v>
      </c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</row>
    <row r="41" spans="1:34" x14ac:dyDescent="0.3">
      <c r="A41" s="28">
        <v>44182</v>
      </c>
      <c r="B41" s="11" t="s">
        <v>7</v>
      </c>
      <c r="C41" s="10" t="s">
        <v>8</v>
      </c>
      <c r="D41" s="10" t="s">
        <v>9</v>
      </c>
      <c r="E41" s="10" t="s">
        <v>27</v>
      </c>
      <c r="F41" s="10" t="s">
        <v>28</v>
      </c>
      <c r="G41" s="12">
        <v>18000</v>
      </c>
      <c r="H41" s="13">
        <v>7</v>
      </c>
      <c r="I41" s="12">
        <v>126000</v>
      </c>
      <c r="J41" s="8"/>
      <c r="K41" s="8"/>
      <c r="L41" s="8"/>
      <c r="M41" s="8"/>
      <c r="N41" s="8"/>
      <c r="O41" s="8"/>
      <c r="P41" s="8"/>
      <c r="Q41" s="8"/>
      <c r="R41" s="8"/>
      <c r="S41" s="20">
        <v>43862</v>
      </c>
      <c r="T41" s="20">
        <v>43983</v>
      </c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</row>
    <row r="42" spans="1:34" x14ac:dyDescent="0.3">
      <c r="A42" s="28">
        <v>44190</v>
      </c>
      <c r="B42" s="11" t="s">
        <v>7</v>
      </c>
      <c r="C42" s="10" t="s">
        <v>8</v>
      </c>
      <c r="D42" s="10" t="s">
        <v>9</v>
      </c>
      <c r="E42" s="10" t="s">
        <v>10</v>
      </c>
      <c r="F42" s="10" t="s">
        <v>15</v>
      </c>
      <c r="G42" s="12">
        <v>6000</v>
      </c>
      <c r="H42" s="13">
        <v>8</v>
      </c>
      <c r="I42" s="12">
        <v>48000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x14ac:dyDescent="0.3">
      <c r="A43" s="28">
        <v>44200</v>
      </c>
      <c r="B43" s="11" t="s">
        <v>7</v>
      </c>
      <c r="C43" s="10" t="s">
        <v>8</v>
      </c>
      <c r="D43" s="10" t="s">
        <v>9</v>
      </c>
      <c r="E43" s="10" t="s">
        <v>10</v>
      </c>
      <c r="F43" s="10" t="s">
        <v>11</v>
      </c>
      <c r="G43" s="12">
        <v>7000</v>
      </c>
      <c r="H43" s="13">
        <v>8</v>
      </c>
      <c r="I43" s="12">
        <v>56000</v>
      </c>
      <c r="J43" s="8"/>
      <c r="K43" s="8"/>
      <c r="L43" s="8"/>
      <c r="M43" s="17"/>
      <c r="N43" s="17"/>
      <c r="O43" s="8"/>
      <c r="P43" s="8"/>
      <c r="Q43" s="8"/>
      <c r="R43" s="8"/>
      <c r="S43" s="8"/>
      <c r="T43" s="8"/>
      <c r="U43" s="8"/>
      <c r="V43" s="8" t="s">
        <v>20</v>
      </c>
      <c r="W43" s="17">
        <v>385000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x14ac:dyDescent="0.3">
      <c r="A44" s="28">
        <v>44202</v>
      </c>
      <c r="B44" s="11" t="s">
        <v>7</v>
      </c>
      <c r="C44" s="10" t="s">
        <v>8</v>
      </c>
      <c r="D44" s="10" t="s">
        <v>14</v>
      </c>
      <c r="E44" s="10" t="s">
        <v>27</v>
      </c>
      <c r="F44" s="10" t="s">
        <v>28</v>
      </c>
      <c r="G44" s="12">
        <v>7000</v>
      </c>
      <c r="H44" s="13">
        <v>10</v>
      </c>
      <c r="I44" s="12">
        <v>70000</v>
      </c>
      <c r="J44" s="8"/>
      <c r="K44" s="8"/>
      <c r="L44" s="8"/>
      <c r="M44" s="17"/>
      <c r="N44" s="17"/>
      <c r="O44" s="8"/>
      <c r="P44" s="8"/>
      <c r="Q44" s="8"/>
      <c r="R44" s="8"/>
      <c r="S44" s="17"/>
      <c r="T44" s="17"/>
      <c r="U44" s="8"/>
      <c r="V44" s="8" t="s">
        <v>8</v>
      </c>
      <c r="W44" s="17">
        <v>483000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x14ac:dyDescent="0.3">
      <c r="A45" s="28">
        <v>43839</v>
      </c>
      <c r="B45" s="11" t="s">
        <v>19</v>
      </c>
      <c r="C45" s="10" t="s">
        <v>20</v>
      </c>
      <c r="D45" s="10" t="s">
        <v>21</v>
      </c>
      <c r="E45" s="10" t="s">
        <v>22</v>
      </c>
      <c r="F45" s="10" t="s">
        <v>23</v>
      </c>
      <c r="G45" s="12">
        <v>8000</v>
      </c>
      <c r="H45" s="13">
        <v>7</v>
      </c>
      <c r="I45" s="12">
        <v>56000</v>
      </c>
      <c r="J45" s="8"/>
      <c r="K45" s="8"/>
      <c r="L45" s="8"/>
      <c r="M45" s="17"/>
      <c r="N45" s="17"/>
      <c r="O45" s="8"/>
      <c r="P45" s="8"/>
      <c r="Q45" s="8"/>
      <c r="R45" s="8"/>
      <c r="S45" s="17"/>
      <c r="T45" s="17"/>
      <c r="U45" s="8"/>
      <c r="V45" s="8" t="s">
        <v>13</v>
      </c>
      <c r="W45" s="17">
        <v>460000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x14ac:dyDescent="0.3">
      <c r="A46" s="28">
        <v>43841</v>
      </c>
      <c r="B46" s="11" t="s">
        <v>19</v>
      </c>
      <c r="C46" s="10" t="s">
        <v>20</v>
      </c>
      <c r="D46" s="10" t="s">
        <v>21</v>
      </c>
      <c r="E46" s="10" t="s">
        <v>22</v>
      </c>
      <c r="F46" s="10" t="s">
        <v>23</v>
      </c>
      <c r="G46" s="12">
        <v>8000</v>
      </c>
      <c r="H46" s="13">
        <v>5</v>
      </c>
      <c r="I46" s="12">
        <v>40000</v>
      </c>
      <c r="J46" s="8"/>
      <c r="K46" s="8"/>
      <c r="L46" s="8"/>
      <c r="M46" s="17"/>
      <c r="N46" s="17"/>
      <c r="O46" s="8"/>
      <c r="P46" s="8"/>
      <c r="Q46" s="8"/>
      <c r="R46" s="8"/>
      <c r="S46" s="17"/>
      <c r="T46" s="17"/>
      <c r="U46" s="8"/>
      <c r="V46" s="8" t="s">
        <v>25</v>
      </c>
      <c r="W46" s="17">
        <v>455000</v>
      </c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x14ac:dyDescent="0.3">
      <c r="A47" s="28">
        <v>43841</v>
      </c>
      <c r="B47" s="11" t="s">
        <v>19</v>
      </c>
      <c r="C47" s="10" t="s">
        <v>20</v>
      </c>
      <c r="D47" s="10" t="s">
        <v>21</v>
      </c>
      <c r="E47" s="10" t="s">
        <v>10</v>
      </c>
      <c r="F47" s="10" t="s">
        <v>30</v>
      </c>
      <c r="G47" s="12">
        <v>3000</v>
      </c>
      <c r="H47" s="13">
        <v>9</v>
      </c>
      <c r="I47" s="12">
        <v>27000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 t="s">
        <v>17</v>
      </c>
      <c r="W47" s="17">
        <v>265000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x14ac:dyDescent="0.3">
      <c r="A48" s="28">
        <v>43856</v>
      </c>
      <c r="B48" s="11" t="s">
        <v>19</v>
      </c>
      <c r="C48" s="10" t="s">
        <v>20</v>
      </c>
      <c r="D48" s="10" t="s">
        <v>21</v>
      </c>
      <c r="E48" s="10" t="s">
        <v>10</v>
      </c>
      <c r="F48" s="10" t="s">
        <v>11</v>
      </c>
      <c r="G48" s="12">
        <v>7000</v>
      </c>
      <c r="H48" s="13">
        <v>5</v>
      </c>
      <c r="I48" s="12">
        <v>35000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9" x14ac:dyDescent="0.3">
      <c r="A49" s="28">
        <v>43880</v>
      </c>
      <c r="B49" s="11" t="s">
        <v>19</v>
      </c>
      <c r="C49" s="10" t="s">
        <v>20</v>
      </c>
      <c r="D49" s="10" t="s">
        <v>21</v>
      </c>
      <c r="E49" s="10" t="s">
        <v>10</v>
      </c>
      <c r="F49" s="10" t="s">
        <v>11</v>
      </c>
      <c r="G49" s="12">
        <v>7000</v>
      </c>
      <c r="H49" s="13">
        <v>10</v>
      </c>
      <c r="I49" s="12">
        <v>70000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9" x14ac:dyDescent="0.3">
      <c r="A50" s="28">
        <v>43895</v>
      </c>
      <c r="B50" s="11" t="s">
        <v>19</v>
      </c>
      <c r="C50" s="10" t="s">
        <v>20</v>
      </c>
      <c r="D50" s="10" t="s">
        <v>21</v>
      </c>
      <c r="E50" s="10" t="s">
        <v>22</v>
      </c>
      <c r="F50" s="10" t="s">
        <v>23</v>
      </c>
      <c r="G50" s="12">
        <v>8000</v>
      </c>
      <c r="H50" s="13">
        <v>7</v>
      </c>
      <c r="I50" s="12">
        <v>56000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9" t="s">
        <v>37</v>
      </c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9" x14ac:dyDescent="0.3">
      <c r="A51" s="28">
        <v>43895</v>
      </c>
      <c r="B51" s="11" t="s">
        <v>19</v>
      </c>
      <c r="C51" s="10" t="s">
        <v>20</v>
      </c>
      <c r="D51" s="10" t="s">
        <v>21</v>
      </c>
      <c r="E51" s="10" t="s">
        <v>22</v>
      </c>
      <c r="F51" s="10" t="s">
        <v>31</v>
      </c>
      <c r="G51" s="12">
        <v>4000</v>
      </c>
      <c r="H51" s="13">
        <v>4</v>
      </c>
      <c r="I51" s="12">
        <v>16000</v>
      </c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 t="s">
        <v>25</v>
      </c>
      <c r="W51" s="8" t="s">
        <v>27</v>
      </c>
      <c r="X51" s="21">
        <v>636000</v>
      </c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9" x14ac:dyDescent="0.3">
      <c r="A52" s="28">
        <v>43900</v>
      </c>
      <c r="B52" s="11" t="s">
        <v>19</v>
      </c>
      <c r="C52" s="10" t="s">
        <v>20</v>
      </c>
      <c r="D52" s="10" t="s">
        <v>21</v>
      </c>
      <c r="E52" s="10" t="s">
        <v>10</v>
      </c>
      <c r="F52" s="10" t="s">
        <v>11</v>
      </c>
      <c r="G52" s="12">
        <v>7000</v>
      </c>
      <c r="H52" s="13">
        <v>6</v>
      </c>
      <c r="I52" s="12">
        <v>42000</v>
      </c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 t="s">
        <v>25</v>
      </c>
      <c r="W52" s="8" t="s">
        <v>22</v>
      </c>
      <c r="X52" s="21">
        <v>296000</v>
      </c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9" x14ac:dyDescent="0.3">
      <c r="A53" s="28">
        <v>43903</v>
      </c>
      <c r="B53" s="11" t="s">
        <v>19</v>
      </c>
      <c r="C53" s="10" t="s">
        <v>20</v>
      </c>
      <c r="D53" s="10" t="s">
        <v>21</v>
      </c>
      <c r="E53" s="10" t="s">
        <v>10</v>
      </c>
      <c r="F53" s="10" t="s">
        <v>15</v>
      </c>
      <c r="G53" s="12">
        <v>6000</v>
      </c>
      <c r="H53" s="13">
        <v>1</v>
      </c>
      <c r="I53" s="12">
        <v>6000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 t="s">
        <v>25</v>
      </c>
      <c r="W53" s="8" t="s">
        <v>10</v>
      </c>
      <c r="X53" s="21">
        <v>416000</v>
      </c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9" x14ac:dyDescent="0.3">
      <c r="A54" s="28">
        <v>43907</v>
      </c>
      <c r="B54" s="11" t="s">
        <v>19</v>
      </c>
      <c r="C54" s="10" t="s">
        <v>20</v>
      </c>
      <c r="D54" s="10" t="s">
        <v>21</v>
      </c>
      <c r="E54" s="10" t="s">
        <v>10</v>
      </c>
      <c r="F54" s="10" t="s">
        <v>11</v>
      </c>
      <c r="G54" s="12">
        <v>7000</v>
      </c>
      <c r="H54" s="13">
        <v>8</v>
      </c>
      <c r="I54" s="12">
        <v>56000</v>
      </c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 t="s">
        <v>13</v>
      </c>
      <c r="W54" s="8" t="s">
        <v>27</v>
      </c>
      <c r="X54" s="21">
        <v>1022000</v>
      </c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9" x14ac:dyDescent="0.3">
      <c r="A55" s="28">
        <v>43908</v>
      </c>
      <c r="B55" s="11" t="s">
        <v>19</v>
      </c>
      <c r="C55" s="10" t="s">
        <v>20</v>
      </c>
      <c r="D55" s="10" t="s">
        <v>21</v>
      </c>
      <c r="E55" s="10" t="s">
        <v>10</v>
      </c>
      <c r="F55" s="10" t="s">
        <v>30</v>
      </c>
      <c r="G55" s="12">
        <v>3000</v>
      </c>
      <c r="H55" s="13">
        <v>5</v>
      </c>
      <c r="I55" s="12">
        <v>15000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 t="s">
        <v>13</v>
      </c>
      <c r="W55" s="8" t="s">
        <v>22</v>
      </c>
      <c r="X55" s="21">
        <v>564000</v>
      </c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9" x14ac:dyDescent="0.3">
      <c r="A56" s="28">
        <v>43912</v>
      </c>
      <c r="B56" s="11" t="s">
        <v>19</v>
      </c>
      <c r="C56" s="10" t="s">
        <v>20</v>
      </c>
      <c r="D56" s="10" t="s">
        <v>21</v>
      </c>
      <c r="E56" s="10" t="s">
        <v>22</v>
      </c>
      <c r="F56" s="10" t="s">
        <v>31</v>
      </c>
      <c r="G56" s="12">
        <v>4000</v>
      </c>
      <c r="H56" s="13">
        <v>6</v>
      </c>
      <c r="I56" s="12">
        <v>24000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 t="s">
        <v>13</v>
      </c>
      <c r="W56" s="8" t="s">
        <v>10</v>
      </c>
      <c r="X56" s="21">
        <v>883000</v>
      </c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9" x14ac:dyDescent="0.3">
      <c r="A57" s="28">
        <v>43942</v>
      </c>
      <c r="B57" s="11" t="s">
        <v>19</v>
      </c>
      <c r="C57" s="10" t="s">
        <v>20</v>
      </c>
      <c r="D57" s="10" t="s">
        <v>21</v>
      </c>
      <c r="E57" s="10" t="s">
        <v>27</v>
      </c>
      <c r="F57" s="10" t="s">
        <v>34</v>
      </c>
      <c r="G57" s="12">
        <v>10000</v>
      </c>
      <c r="H57" s="13">
        <v>7</v>
      </c>
      <c r="I57" s="12">
        <v>70000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 t="s">
        <v>8</v>
      </c>
      <c r="W57" s="8" t="s">
        <v>27</v>
      </c>
      <c r="X57" s="21">
        <v>918000</v>
      </c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9" x14ac:dyDescent="0.3">
      <c r="A58" s="28">
        <v>43957</v>
      </c>
      <c r="B58" s="11" t="s">
        <v>19</v>
      </c>
      <c r="C58" s="10" t="s">
        <v>20</v>
      </c>
      <c r="D58" s="10" t="s">
        <v>21</v>
      </c>
      <c r="E58" s="10" t="s">
        <v>10</v>
      </c>
      <c r="F58" s="10" t="s">
        <v>15</v>
      </c>
      <c r="G58" s="12">
        <v>6000</v>
      </c>
      <c r="H58" s="13">
        <v>5</v>
      </c>
      <c r="I58" s="12">
        <v>30000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 t="s">
        <v>8</v>
      </c>
      <c r="W58" s="8" t="s">
        <v>22</v>
      </c>
      <c r="X58" s="21">
        <v>424000</v>
      </c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9" x14ac:dyDescent="0.3">
      <c r="A59" s="28">
        <v>43984</v>
      </c>
      <c r="B59" s="11" t="s">
        <v>19</v>
      </c>
      <c r="C59" s="10" t="s">
        <v>20</v>
      </c>
      <c r="D59" s="10" t="s">
        <v>21</v>
      </c>
      <c r="E59" s="10" t="s">
        <v>10</v>
      </c>
      <c r="F59" s="10" t="s">
        <v>15</v>
      </c>
      <c r="G59" s="12">
        <v>6000</v>
      </c>
      <c r="H59" s="13">
        <v>7</v>
      </c>
      <c r="I59" s="12">
        <v>42000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 t="s">
        <v>8</v>
      </c>
      <c r="W59" s="8" t="s">
        <v>10</v>
      </c>
      <c r="X59" s="21">
        <v>458000</v>
      </c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9" x14ac:dyDescent="0.3">
      <c r="A60" s="28">
        <v>44000</v>
      </c>
      <c r="B60" s="11" t="s">
        <v>19</v>
      </c>
      <c r="C60" s="10" t="s">
        <v>20</v>
      </c>
      <c r="D60" s="10" t="s">
        <v>21</v>
      </c>
      <c r="E60" s="10" t="s">
        <v>10</v>
      </c>
      <c r="F60" s="10" t="s">
        <v>15</v>
      </c>
      <c r="G60" s="12">
        <v>6000</v>
      </c>
      <c r="H60" s="13">
        <v>10</v>
      </c>
      <c r="I60" s="12">
        <v>60000</v>
      </c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 t="s">
        <v>17</v>
      </c>
      <c r="W60" s="8" t="s">
        <v>27</v>
      </c>
      <c r="X60" s="21">
        <v>786000</v>
      </c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9" x14ac:dyDescent="0.3">
      <c r="A61" s="28">
        <v>44007</v>
      </c>
      <c r="B61" s="11" t="s">
        <v>19</v>
      </c>
      <c r="C61" s="10" t="s">
        <v>20</v>
      </c>
      <c r="D61" s="10" t="s">
        <v>21</v>
      </c>
      <c r="E61" s="10" t="s">
        <v>10</v>
      </c>
      <c r="F61" s="10" t="s">
        <v>30</v>
      </c>
      <c r="G61" s="12">
        <v>3000</v>
      </c>
      <c r="H61" s="13">
        <v>2</v>
      </c>
      <c r="I61" s="12">
        <v>6000</v>
      </c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 t="s">
        <v>17</v>
      </c>
      <c r="AB61" s="8" t="s">
        <v>22</v>
      </c>
      <c r="AC61" s="21">
        <v>292000</v>
      </c>
      <c r="AD61" s="8"/>
      <c r="AE61" s="8"/>
      <c r="AF61" s="8"/>
      <c r="AG61" s="8"/>
      <c r="AH61" s="8"/>
      <c r="AI61" s="8"/>
      <c r="AJ61" s="8"/>
      <c r="AK61" s="8"/>
      <c r="AL61" s="8"/>
      <c r="AM61" s="8"/>
    </row>
    <row r="62" spans="1:39" x14ac:dyDescent="0.3">
      <c r="A62" s="28">
        <v>44016</v>
      </c>
      <c r="B62" s="11" t="s">
        <v>19</v>
      </c>
      <c r="C62" s="10" t="s">
        <v>20</v>
      </c>
      <c r="D62" s="10" t="s">
        <v>21</v>
      </c>
      <c r="E62" s="10" t="s">
        <v>10</v>
      </c>
      <c r="F62" s="10" t="s">
        <v>11</v>
      </c>
      <c r="G62" s="12">
        <v>7000</v>
      </c>
      <c r="H62" s="13">
        <v>5</v>
      </c>
      <c r="I62" s="12">
        <v>35000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 t="s">
        <v>17</v>
      </c>
      <c r="AB62" s="8" t="s">
        <v>10</v>
      </c>
      <c r="AC62" s="21">
        <v>361000</v>
      </c>
      <c r="AD62" s="8"/>
      <c r="AE62" s="8"/>
      <c r="AF62" s="8"/>
      <c r="AG62" s="8"/>
      <c r="AH62" s="8"/>
      <c r="AI62" s="8"/>
      <c r="AJ62" s="8"/>
      <c r="AK62" s="8"/>
      <c r="AL62" s="8"/>
      <c r="AM62" s="8"/>
    </row>
    <row r="63" spans="1:39" x14ac:dyDescent="0.3">
      <c r="A63" s="28">
        <v>44025</v>
      </c>
      <c r="B63" s="11" t="s">
        <v>19</v>
      </c>
      <c r="C63" s="10" t="s">
        <v>20</v>
      </c>
      <c r="D63" s="10" t="s">
        <v>21</v>
      </c>
      <c r="E63" s="10" t="s">
        <v>10</v>
      </c>
      <c r="F63" s="10" t="s">
        <v>30</v>
      </c>
      <c r="G63" s="12">
        <v>3000</v>
      </c>
      <c r="H63" s="13">
        <v>10</v>
      </c>
      <c r="I63" s="12">
        <v>30000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 t="s">
        <v>20</v>
      </c>
      <c r="AB63" s="8" t="s">
        <v>27</v>
      </c>
      <c r="AC63" s="21">
        <v>464000</v>
      </c>
      <c r="AD63" s="8"/>
      <c r="AE63" s="8"/>
      <c r="AF63" s="8"/>
      <c r="AG63" s="8"/>
      <c r="AH63" s="8"/>
      <c r="AI63" s="8"/>
      <c r="AJ63" s="8"/>
      <c r="AK63" s="8"/>
      <c r="AL63" s="8"/>
      <c r="AM63" s="8"/>
    </row>
    <row r="64" spans="1:39" x14ac:dyDescent="0.3">
      <c r="A64" s="28">
        <v>44039</v>
      </c>
      <c r="B64" s="11" t="s">
        <v>19</v>
      </c>
      <c r="C64" s="10" t="s">
        <v>20</v>
      </c>
      <c r="D64" s="10" t="s">
        <v>21</v>
      </c>
      <c r="E64" s="10" t="s">
        <v>27</v>
      </c>
      <c r="F64" s="10" t="s">
        <v>34</v>
      </c>
      <c r="G64" s="12">
        <v>10000</v>
      </c>
      <c r="H64" s="13">
        <v>2</v>
      </c>
      <c r="I64" s="12">
        <v>20000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 t="s">
        <v>20</v>
      </c>
      <c r="AB64" s="8" t="s">
        <v>22</v>
      </c>
      <c r="AC64" s="21">
        <v>340000</v>
      </c>
      <c r="AD64" s="8"/>
      <c r="AE64" s="8"/>
      <c r="AF64" s="8"/>
      <c r="AG64" s="8"/>
      <c r="AH64" s="8"/>
      <c r="AI64" s="8"/>
      <c r="AJ64" s="8"/>
      <c r="AK64" s="8"/>
      <c r="AL64" s="8"/>
      <c r="AM64" s="8"/>
    </row>
    <row r="65" spans="1:39" x14ac:dyDescent="0.3">
      <c r="A65" s="28">
        <v>44044</v>
      </c>
      <c r="B65" s="11" t="s">
        <v>19</v>
      </c>
      <c r="C65" s="10" t="s">
        <v>20</v>
      </c>
      <c r="D65" s="10" t="s">
        <v>21</v>
      </c>
      <c r="E65" s="10" t="s">
        <v>10</v>
      </c>
      <c r="F65" s="10" t="s">
        <v>11</v>
      </c>
      <c r="G65" s="12">
        <v>7000</v>
      </c>
      <c r="H65" s="13">
        <v>9</v>
      </c>
      <c r="I65" s="12">
        <v>63000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 t="s">
        <v>20</v>
      </c>
      <c r="AB65" s="8" t="s">
        <v>10</v>
      </c>
      <c r="AC65" s="21">
        <v>883000</v>
      </c>
      <c r="AD65" s="8"/>
      <c r="AE65" s="8"/>
      <c r="AF65" s="8"/>
      <c r="AG65" s="8"/>
      <c r="AH65" s="8"/>
      <c r="AI65" s="8"/>
      <c r="AJ65" s="8"/>
      <c r="AK65" s="8"/>
      <c r="AL65" s="8"/>
      <c r="AM65" s="8"/>
    </row>
    <row r="66" spans="1:39" x14ac:dyDescent="0.3">
      <c r="A66" s="28">
        <v>44054</v>
      </c>
      <c r="B66" s="11" t="s">
        <v>19</v>
      </c>
      <c r="C66" s="10" t="s">
        <v>20</v>
      </c>
      <c r="D66" s="10" t="s">
        <v>21</v>
      </c>
      <c r="E66" s="10" t="s">
        <v>10</v>
      </c>
      <c r="F66" s="10" t="s">
        <v>11</v>
      </c>
      <c r="G66" s="12">
        <v>7000</v>
      </c>
      <c r="H66" s="13">
        <v>8</v>
      </c>
      <c r="I66" s="12">
        <v>56000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</row>
    <row r="67" spans="1:39" x14ac:dyDescent="0.3">
      <c r="A67" s="28">
        <v>44069</v>
      </c>
      <c r="B67" s="11" t="s">
        <v>19</v>
      </c>
      <c r="C67" s="10" t="s">
        <v>20</v>
      </c>
      <c r="D67" s="10" t="s">
        <v>21</v>
      </c>
      <c r="E67" s="10" t="s">
        <v>27</v>
      </c>
      <c r="F67" s="10" t="s">
        <v>28</v>
      </c>
      <c r="G67" s="12">
        <v>18000</v>
      </c>
      <c r="H67" s="13">
        <v>9</v>
      </c>
      <c r="I67" s="12">
        <v>162000</v>
      </c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</row>
    <row r="68" spans="1:39" x14ac:dyDescent="0.3">
      <c r="A68" s="28">
        <v>44075</v>
      </c>
      <c r="B68" s="11" t="s">
        <v>19</v>
      </c>
      <c r="C68" s="10" t="s">
        <v>20</v>
      </c>
      <c r="D68" s="10" t="s">
        <v>21</v>
      </c>
      <c r="E68" s="10" t="s">
        <v>10</v>
      </c>
      <c r="F68" s="10" t="s">
        <v>11</v>
      </c>
      <c r="G68" s="12">
        <v>7000</v>
      </c>
      <c r="H68" s="13">
        <v>1</v>
      </c>
      <c r="I68" s="12">
        <v>7000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 t="s">
        <v>27</v>
      </c>
      <c r="AC68" s="8" t="s">
        <v>22</v>
      </c>
      <c r="AD68" s="8" t="s">
        <v>10</v>
      </c>
      <c r="AE68" s="8"/>
      <c r="AF68" s="8"/>
      <c r="AG68" s="8"/>
      <c r="AH68" s="8"/>
      <c r="AI68" s="8"/>
      <c r="AJ68" s="8"/>
      <c r="AK68" s="8"/>
      <c r="AL68" s="8"/>
      <c r="AM68" s="8"/>
    </row>
    <row r="69" spans="1:39" x14ac:dyDescent="0.3">
      <c r="A69" s="28">
        <v>44075</v>
      </c>
      <c r="B69" s="11" t="s">
        <v>19</v>
      </c>
      <c r="C69" s="10" t="s">
        <v>20</v>
      </c>
      <c r="D69" s="10" t="s">
        <v>21</v>
      </c>
      <c r="E69" s="10" t="s">
        <v>10</v>
      </c>
      <c r="F69" s="10" t="s">
        <v>15</v>
      </c>
      <c r="G69" s="12">
        <v>6000</v>
      </c>
      <c r="H69" s="13">
        <v>6</v>
      </c>
      <c r="I69" s="12">
        <v>36000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 t="s">
        <v>25</v>
      </c>
      <c r="AB69" s="21">
        <v>636000</v>
      </c>
      <c r="AC69" s="21">
        <v>296000</v>
      </c>
      <c r="AD69" s="21">
        <v>416000</v>
      </c>
      <c r="AE69" s="8"/>
      <c r="AF69" s="8"/>
      <c r="AG69" s="8"/>
      <c r="AH69" s="8"/>
      <c r="AI69" s="8"/>
      <c r="AJ69" s="8"/>
      <c r="AK69" s="8"/>
      <c r="AL69" s="8"/>
      <c r="AM69" s="8"/>
    </row>
    <row r="70" spans="1:39" x14ac:dyDescent="0.3">
      <c r="A70" s="28">
        <v>44079</v>
      </c>
      <c r="B70" s="11" t="s">
        <v>19</v>
      </c>
      <c r="C70" s="10" t="s">
        <v>20</v>
      </c>
      <c r="D70" s="10" t="s">
        <v>21</v>
      </c>
      <c r="E70" s="10" t="s">
        <v>10</v>
      </c>
      <c r="F70" s="10" t="s">
        <v>15</v>
      </c>
      <c r="G70" s="12">
        <v>6000</v>
      </c>
      <c r="H70" s="13">
        <v>7</v>
      </c>
      <c r="I70" s="12">
        <v>42000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 t="s">
        <v>13</v>
      </c>
      <c r="AB70" s="21">
        <v>1022000</v>
      </c>
      <c r="AC70" s="21">
        <v>564000</v>
      </c>
      <c r="AD70" s="21">
        <v>883000</v>
      </c>
      <c r="AE70" s="8"/>
      <c r="AF70" s="8"/>
      <c r="AG70" s="8"/>
      <c r="AH70" s="8"/>
      <c r="AI70" s="8"/>
      <c r="AJ70" s="8"/>
      <c r="AK70" s="8"/>
      <c r="AL70" s="8"/>
      <c r="AM70" s="8"/>
    </row>
    <row r="71" spans="1:39" x14ac:dyDescent="0.3">
      <c r="A71" s="28">
        <v>44080</v>
      </c>
      <c r="B71" s="11" t="s">
        <v>19</v>
      </c>
      <c r="C71" s="10" t="s">
        <v>20</v>
      </c>
      <c r="D71" s="10" t="s">
        <v>21</v>
      </c>
      <c r="E71" s="10" t="s">
        <v>27</v>
      </c>
      <c r="F71" s="10" t="s">
        <v>28</v>
      </c>
      <c r="G71" s="12">
        <v>18000</v>
      </c>
      <c r="H71" s="13">
        <v>4</v>
      </c>
      <c r="I71" s="12">
        <v>72000</v>
      </c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 t="s">
        <v>8</v>
      </c>
      <c r="AB71" s="21">
        <v>918000</v>
      </c>
      <c r="AC71" s="21">
        <v>424000</v>
      </c>
      <c r="AD71" s="21">
        <v>458000</v>
      </c>
      <c r="AE71" s="8"/>
      <c r="AF71" s="8"/>
      <c r="AG71" s="8"/>
      <c r="AH71" s="8"/>
      <c r="AI71" s="8"/>
      <c r="AJ71" s="8"/>
      <c r="AK71" s="8"/>
      <c r="AL71" s="8"/>
      <c r="AM71" s="8"/>
    </row>
    <row r="72" spans="1:39" x14ac:dyDescent="0.3">
      <c r="A72" s="28">
        <v>44085</v>
      </c>
      <c r="B72" s="11" t="s">
        <v>19</v>
      </c>
      <c r="C72" s="10" t="s">
        <v>20</v>
      </c>
      <c r="D72" s="10" t="s">
        <v>21</v>
      </c>
      <c r="E72" s="10" t="s">
        <v>22</v>
      </c>
      <c r="F72" s="10" t="s">
        <v>31</v>
      </c>
      <c r="G72" s="12">
        <v>4000</v>
      </c>
      <c r="H72" s="13">
        <v>7</v>
      </c>
      <c r="I72" s="12">
        <v>28000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 t="s">
        <v>17</v>
      </c>
      <c r="AB72" s="21">
        <v>786000</v>
      </c>
      <c r="AC72" s="21">
        <v>292000</v>
      </c>
      <c r="AD72" s="21">
        <v>361000</v>
      </c>
      <c r="AE72" s="8"/>
      <c r="AF72" s="8"/>
      <c r="AG72" s="8"/>
      <c r="AH72" s="8"/>
      <c r="AI72" s="8"/>
      <c r="AJ72" s="8"/>
      <c r="AK72" s="8"/>
      <c r="AL72" s="8"/>
      <c r="AM72" s="8"/>
    </row>
    <row r="73" spans="1:39" x14ac:dyDescent="0.3">
      <c r="A73" s="28">
        <v>44086</v>
      </c>
      <c r="B73" s="11" t="s">
        <v>19</v>
      </c>
      <c r="C73" s="10" t="s">
        <v>20</v>
      </c>
      <c r="D73" s="10" t="s">
        <v>21</v>
      </c>
      <c r="E73" s="10" t="s">
        <v>10</v>
      </c>
      <c r="F73" s="10" t="s">
        <v>11</v>
      </c>
      <c r="G73" s="12">
        <v>7000</v>
      </c>
      <c r="H73" s="13">
        <v>6</v>
      </c>
      <c r="I73" s="12">
        <v>42000</v>
      </c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 t="s">
        <v>20</v>
      </c>
      <c r="AB73" s="21">
        <v>464000</v>
      </c>
      <c r="AC73" s="21">
        <v>340000</v>
      </c>
      <c r="AD73" s="21">
        <v>883000</v>
      </c>
      <c r="AE73" s="8"/>
      <c r="AF73" s="8"/>
      <c r="AG73" s="8"/>
      <c r="AH73" s="8"/>
      <c r="AI73" s="8"/>
      <c r="AJ73" s="8"/>
      <c r="AK73" s="8"/>
      <c r="AL73" s="8"/>
      <c r="AM73" s="8"/>
    </row>
    <row r="74" spans="1:39" x14ac:dyDescent="0.3">
      <c r="A74" s="28">
        <v>44095</v>
      </c>
      <c r="B74" s="11" t="s">
        <v>19</v>
      </c>
      <c r="C74" s="10" t="s">
        <v>20</v>
      </c>
      <c r="D74" s="10" t="s">
        <v>21</v>
      </c>
      <c r="E74" s="10" t="s">
        <v>10</v>
      </c>
      <c r="F74" s="10" t="s">
        <v>15</v>
      </c>
      <c r="G74" s="12">
        <v>6000</v>
      </c>
      <c r="H74" s="13">
        <v>8</v>
      </c>
      <c r="I74" s="12">
        <v>48000</v>
      </c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</row>
    <row r="75" spans="1:39" x14ac:dyDescent="0.3">
      <c r="A75" s="28">
        <v>44123</v>
      </c>
      <c r="B75" s="11" t="s">
        <v>19</v>
      </c>
      <c r="C75" s="10" t="s">
        <v>20</v>
      </c>
      <c r="D75" s="10" t="s">
        <v>21</v>
      </c>
      <c r="E75" s="10" t="s">
        <v>27</v>
      </c>
      <c r="F75" s="10" t="s">
        <v>34</v>
      </c>
      <c r="G75" s="12">
        <v>10000</v>
      </c>
      <c r="H75" s="13">
        <v>8</v>
      </c>
      <c r="I75" s="12">
        <v>80000</v>
      </c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</row>
    <row r="76" spans="1:39" x14ac:dyDescent="0.3">
      <c r="A76" s="28">
        <v>44127</v>
      </c>
      <c r="B76" s="11" t="s">
        <v>19</v>
      </c>
      <c r="C76" s="10" t="s">
        <v>20</v>
      </c>
      <c r="D76" s="10" t="s">
        <v>21</v>
      </c>
      <c r="E76" s="10" t="s">
        <v>22</v>
      </c>
      <c r="F76" s="10" t="s">
        <v>23</v>
      </c>
      <c r="G76" s="12">
        <v>8000</v>
      </c>
      <c r="H76" s="13">
        <v>5</v>
      </c>
      <c r="I76" s="12">
        <v>40000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9" t="s">
        <v>38</v>
      </c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</row>
    <row r="77" spans="1:39" x14ac:dyDescent="0.3">
      <c r="A77" s="28">
        <v>44135</v>
      </c>
      <c r="B77" s="11" t="s">
        <v>19</v>
      </c>
      <c r="C77" s="10" t="s">
        <v>20</v>
      </c>
      <c r="D77" s="10" t="s">
        <v>21</v>
      </c>
      <c r="E77" s="10" t="s">
        <v>10</v>
      </c>
      <c r="F77" s="10" t="s">
        <v>11</v>
      </c>
      <c r="G77" s="12">
        <v>7000</v>
      </c>
      <c r="H77" s="13">
        <v>1</v>
      </c>
      <c r="I77" s="12">
        <v>7000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 t="s">
        <v>13</v>
      </c>
      <c r="AB77" s="21">
        <v>59</v>
      </c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</row>
    <row r="78" spans="1:39" x14ac:dyDescent="0.3">
      <c r="A78" s="28">
        <v>44139</v>
      </c>
      <c r="B78" s="11" t="s">
        <v>19</v>
      </c>
      <c r="C78" s="10" t="s">
        <v>20</v>
      </c>
      <c r="D78" s="10" t="s">
        <v>21</v>
      </c>
      <c r="E78" s="10" t="s">
        <v>22</v>
      </c>
      <c r="F78" s="10" t="s">
        <v>23</v>
      </c>
      <c r="G78" s="12">
        <v>8000</v>
      </c>
      <c r="H78" s="13">
        <v>10</v>
      </c>
      <c r="I78" s="12">
        <v>80000</v>
      </c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 t="s">
        <v>8</v>
      </c>
      <c r="AB78" s="21">
        <v>41</v>
      </c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</row>
    <row r="79" spans="1:39" x14ac:dyDescent="0.3">
      <c r="A79" s="28">
        <v>44147</v>
      </c>
      <c r="B79" s="11" t="s">
        <v>19</v>
      </c>
      <c r="C79" s="10" t="s">
        <v>20</v>
      </c>
      <c r="D79" s="10" t="s">
        <v>21</v>
      </c>
      <c r="E79" s="10" t="s">
        <v>10</v>
      </c>
      <c r="F79" s="10" t="s">
        <v>11</v>
      </c>
      <c r="G79" s="12">
        <v>7000</v>
      </c>
      <c r="H79" s="13">
        <v>5</v>
      </c>
      <c r="I79" s="12">
        <v>35000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 t="s">
        <v>20</v>
      </c>
      <c r="AB79" s="21">
        <v>39</v>
      </c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</row>
    <row r="80" spans="1:39" x14ac:dyDescent="0.3">
      <c r="A80" s="28">
        <v>44147</v>
      </c>
      <c r="B80" s="11" t="s">
        <v>19</v>
      </c>
      <c r="C80" s="10" t="s">
        <v>20</v>
      </c>
      <c r="D80" s="10" t="s">
        <v>21</v>
      </c>
      <c r="E80" s="10" t="s">
        <v>10</v>
      </c>
      <c r="F80" s="10" t="s">
        <v>15</v>
      </c>
      <c r="G80" s="12">
        <v>6000</v>
      </c>
      <c r="H80" s="13">
        <v>8</v>
      </c>
      <c r="I80" s="12">
        <v>48000</v>
      </c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 t="s">
        <v>25</v>
      </c>
      <c r="AB80" s="21">
        <v>27</v>
      </c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</row>
    <row r="81" spans="1:39" x14ac:dyDescent="0.3">
      <c r="A81" s="28">
        <v>44165</v>
      </c>
      <c r="B81" s="11" t="s">
        <v>19</v>
      </c>
      <c r="C81" s="10" t="s">
        <v>20</v>
      </c>
      <c r="D81" s="10" t="s">
        <v>21</v>
      </c>
      <c r="E81" s="10" t="s">
        <v>10</v>
      </c>
      <c r="F81" s="10" t="s">
        <v>15</v>
      </c>
      <c r="G81" s="12">
        <v>6000</v>
      </c>
      <c r="H81" s="13">
        <v>7</v>
      </c>
      <c r="I81" s="12">
        <v>42000</v>
      </c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 t="s">
        <v>17</v>
      </c>
      <c r="AB81" s="21">
        <v>34</v>
      </c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</row>
    <row r="82" spans="1:39" x14ac:dyDescent="0.3">
      <c r="A82" s="28">
        <v>44187</v>
      </c>
      <c r="B82" s="11" t="s">
        <v>19</v>
      </c>
      <c r="C82" s="10" t="s">
        <v>20</v>
      </c>
      <c r="D82" s="10" t="s">
        <v>21</v>
      </c>
      <c r="E82" s="10" t="s">
        <v>27</v>
      </c>
      <c r="F82" s="10" t="s">
        <v>34</v>
      </c>
      <c r="G82" s="12">
        <v>10000</v>
      </c>
      <c r="H82" s="13">
        <v>6</v>
      </c>
      <c r="I82" s="12">
        <v>60000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</row>
    <row r="83" spans="1:39" x14ac:dyDescent="0.3">
      <c r="A83" s="28">
        <v>44191</v>
      </c>
      <c r="B83" s="11" t="s">
        <v>19</v>
      </c>
      <c r="C83" s="10" t="s">
        <v>20</v>
      </c>
      <c r="D83" s="10" t="s">
        <v>21</v>
      </c>
      <c r="E83" s="10" t="s">
        <v>10</v>
      </c>
      <c r="F83" s="10" t="s">
        <v>30</v>
      </c>
      <c r="G83" s="12">
        <v>3000</v>
      </c>
      <c r="H83" s="13">
        <v>1</v>
      </c>
      <c r="I83" s="12">
        <v>3000</v>
      </c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9" t="s">
        <v>39</v>
      </c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</row>
    <row r="84" spans="1:39" x14ac:dyDescent="0.3">
      <c r="A84" s="28">
        <v>44205</v>
      </c>
      <c r="B84" s="11" t="s">
        <v>19</v>
      </c>
      <c r="C84" s="10" t="s">
        <v>20</v>
      </c>
      <c r="D84" s="10" t="s">
        <v>21</v>
      </c>
      <c r="E84" s="10" t="s">
        <v>22</v>
      </c>
      <c r="F84" s="10" t="s">
        <v>23</v>
      </c>
      <c r="G84" s="12">
        <v>8000</v>
      </c>
      <c r="H84" s="13">
        <v>7</v>
      </c>
      <c r="I84" s="12">
        <v>56000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 t="s">
        <v>17</v>
      </c>
      <c r="AB84" s="21">
        <v>4</v>
      </c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</row>
    <row r="85" spans="1:39" x14ac:dyDescent="0.3">
      <c r="A85" s="28">
        <v>44207</v>
      </c>
      <c r="B85" s="11" t="s">
        <v>19</v>
      </c>
      <c r="C85" s="10" t="s">
        <v>20</v>
      </c>
      <c r="D85" s="10" t="s">
        <v>21</v>
      </c>
      <c r="E85" s="10" t="s">
        <v>22</v>
      </c>
      <c r="F85" s="10" t="s">
        <v>23</v>
      </c>
      <c r="G85" s="12">
        <v>8000</v>
      </c>
      <c r="H85" s="13">
        <v>5</v>
      </c>
      <c r="I85" s="12">
        <v>40000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 t="s">
        <v>20</v>
      </c>
      <c r="AB85" s="21">
        <v>1</v>
      </c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</row>
    <row r="86" spans="1:39" x14ac:dyDescent="0.3">
      <c r="A86" s="28">
        <v>44207</v>
      </c>
      <c r="B86" s="11" t="s">
        <v>19</v>
      </c>
      <c r="C86" s="10" t="s">
        <v>20</v>
      </c>
      <c r="D86" s="10" t="s">
        <v>21</v>
      </c>
      <c r="E86" s="10" t="s">
        <v>10</v>
      </c>
      <c r="F86" s="10" t="s">
        <v>30</v>
      </c>
      <c r="G86" s="12">
        <v>3000</v>
      </c>
      <c r="H86" s="13">
        <v>9</v>
      </c>
      <c r="I86" s="12">
        <v>27000</v>
      </c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 t="s">
        <v>8</v>
      </c>
      <c r="AB86" s="21">
        <v>4</v>
      </c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</row>
    <row r="87" spans="1:39" x14ac:dyDescent="0.3">
      <c r="A87" s="28">
        <v>44222</v>
      </c>
      <c r="B87" s="11" t="s">
        <v>19</v>
      </c>
      <c r="C87" s="10" t="s">
        <v>20</v>
      </c>
      <c r="D87" s="10" t="s">
        <v>21</v>
      </c>
      <c r="E87" s="10" t="s">
        <v>10</v>
      </c>
      <c r="F87" s="10" t="s">
        <v>11</v>
      </c>
      <c r="G87" s="12">
        <v>7000</v>
      </c>
      <c r="H87" s="13">
        <v>5</v>
      </c>
      <c r="I87" s="12">
        <v>35000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 t="s">
        <v>13</v>
      </c>
      <c r="AB87" s="21">
        <v>2</v>
      </c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</row>
    <row r="88" spans="1:39" x14ac:dyDescent="0.3">
      <c r="A88" s="28">
        <v>43840</v>
      </c>
      <c r="B88" s="11" t="s">
        <v>24</v>
      </c>
      <c r="C88" s="10" t="s">
        <v>25</v>
      </c>
      <c r="D88" s="10" t="s">
        <v>26</v>
      </c>
      <c r="E88" s="10" t="s">
        <v>27</v>
      </c>
      <c r="F88" s="10" t="s">
        <v>28</v>
      </c>
      <c r="G88" s="12">
        <v>18000</v>
      </c>
      <c r="H88" s="13">
        <v>7</v>
      </c>
      <c r="I88" s="12">
        <v>126000</v>
      </c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 t="s">
        <v>25</v>
      </c>
      <c r="AB88" s="21">
        <v>3</v>
      </c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</row>
    <row r="89" spans="1:39" x14ac:dyDescent="0.3">
      <c r="A89" s="28">
        <v>43841</v>
      </c>
      <c r="B89" s="11" t="s">
        <v>24</v>
      </c>
      <c r="C89" s="10" t="s">
        <v>25</v>
      </c>
      <c r="D89" s="10" t="s">
        <v>26</v>
      </c>
      <c r="E89" s="10" t="s">
        <v>10</v>
      </c>
      <c r="F89" s="10" t="s">
        <v>11</v>
      </c>
      <c r="G89" s="12">
        <v>7000</v>
      </c>
      <c r="H89" s="13">
        <v>1</v>
      </c>
      <c r="I89" s="12">
        <v>7000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</row>
    <row r="90" spans="1:39" x14ac:dyDescent="0.3">
      <c r="A90" s="28">
        <v>43852</v>
      </c>
      <c r="B90" s="11" t="s">
        <v>24</v>
      </c>
      <c r="C90" s="10" t="s">
        <v>25</v>
      </c>
      <c r="D90" s="10" t="s">
        <v>26</v>
      </c>
      <c r="E90" s="10" t="s">
        <v>22</v>
      </c>
      <c r="F90" s="10" t="s">
        <v>31</v>
      </c>
      <c r="G90" s="12">
        <v>4000</v>
      </c>
      <c r="H90" s="13">
        <v>1</v>
      </c>
      <c r="I90" s="12">
        <v>4000</v>
      </c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9" t="s">
        <v>40</v>
      </c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</row>
    <row r="91" spans="1:39" x14ac:dyDescent="0.3">
      <c r="A91" s="28">
        <v>43864</v>
      </c>
      <c r="B91" s="11" t="s">
        <v>24</v>
      </c>
      <c r="C91" s="10" t="s">
        <v>25</v>
      </c>
      <c r="D91" s="10" t="s">
        <v>26</v>
      </c>
      <c r="E91" s="10" t="s">
        <v>27</v>
      </c>
      <c r="F91" s="10" t="s">
        <v>28</v>
      </c>
      <c r="G91" s="12">
        <v>18000</v>
      </c>
      <c r="H91" s="13">
        <v>8</v>
      </c>
      <c r="I91" s="12">
        <v>144000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 t="s">
        <v>25</v>
      </c>
      <c r="AB91" s="21">
        <v>49926</v>
      </c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</row>
    <row r="92" spans="1:39" x14ac:dyDescent="0.3">
      <c r="A92" s="28">
        <v>43868</v>
      </c>
      <c r="B92" s="11" t="s">
        <v>24</v>
      </c>
      <c r="C92" s="10" t="s">
        <v>25</v>
      </c>
      <c r="D92" s="10" t="s">
        <v>26</v>
      </c>
      <c r="E92" s="10" t="s">
        <v>10</v>
      </c>
      <c r="F92" s="10" t="s">
        <v>30</v>
      </c>
      <c r="G92" s="12">
        <v>3000</v>
      </c>
      <c r="H92" s="13">
        <v>9</v>
      </c>
      <c r="I92" s="12">
        <v>27000</v>
      </c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 t="s">
        <v>20</v>
      </c>
      <c r="AB92" s="21">
        <v>43256</v>
      </c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</row>
    <row r="93" spans="1:39" x14ac:dyDescent="0.3">
      <c r="A93" s="28">
        <v>43871</v>
      </c>
      <c r="B93" s="11" t="s">
        <v>24</v>
      </c>
      <c r="C93" s="10" t="s">
        <v>25</v>
      </c>
      <c r="D93" s="10" t="s">
        <v>26</v>
      </c>
      <c r="E93" s="10" t="s">
        <v>10</v>
      </c>
      <c r="F93" s="10" t="s">
        <v>11</v>
      </c>
      <c r="G93" s="12">
        <v>7000</v>
      </c>
      <c r="H93" s="13">
        <v>3</v>
      </c>
      <c r="I93" s="12">
        <v>21000</v>
      </c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 t="s">
        <v>17</v>
      </c>
      <c r="AB93" s="21">
        <v>42324</v>
      </c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</row>
    <row r="94" spans="1:39" x14ac:dyDescent="0.3">
      <c r="A94" s="28">
        <v>43874</v>
      </c>
      <c r="B94" s="11" t="s">
        <v>24</v>
      </c>
      <c r="C94" s="10" t="s">
        <v>25</v>
      </c>
      <c r="D94" s="10" t="s">
        <v>26</v>
      </c>
      <c r="E94" s="10" t="s">
        <v>22</v>
      </c>
      <c r="F94" s="10" t="s">
        <v>23</v>
      </c>
      <c r="G94" s="12">
        <v>8000</v>
      </c>
      <c r="H94" s="13">
        <v>2</v>
      </c>
      <c r="I94" s="12">
        <v>16000</v>
      </c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 t="s">
        <v>8</v>
      </c>
      <c r="AB94" s="21">
        <v>43902</v>
      </c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</row>
    <row r="95" spans="1:39" x14ac:dyDescent="0.3">
      <c r="A95" s="28">
        <v>43883</v>
      </c>
      <c r="B95" s="11" t="s">
        <v>24</v>
      </c>
      <c r="C95" s="10" t="s">
        <v>25</v>
      </c>
      <c r="D95" s="10" t="s">
        <v>26</v>
      </c>
      <c r="E95" s="10" t="s">
        <v>10</v>
      </c>
      <c r="F95" s="10" t="s">
        <v>11</v>
      </c>
      <c r="G95" s="12">
        <v>7000</v>
      </c>
      <c r="H95" s="13">
        <v>5</v>
      </c>
      <c r="I95" s="12">
        <v>35000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 t="s">
        <v>13</v>
      </c>
      <c r="AB95" s="21">
        <v>41847</v>
      </c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</row>
    <row r="96" spans="1:39" x14ac:dyDescent="0.3">
      <c r="A96" s="28">
        <v>43902</v>
      </c>
      <c r="B96" s="11" t="s">
        <v>24</v>
      </c>
      <c r="C96" s="10" t="s">
        <v>25</v>
      </c>
      <c r="D96" s="10" t="s">
        <v>26</v>
      </c>
      <c r="E96" s="10" t="s">
        <v>27</v>
      </c>
      <c r="F96" s="10" t="s">
        <v>34</v>
      </c>
      <c r="G96" s="12">
        <v>10000</v>
      </c>
      <c r="H96" s="13">
        <v>9</v>
      </c>
      <c r="I96" s="12">
        <v>90000</v>
      </c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</row>
    <row r="97" spans="1:39" x14ac:dyDescent="0.3">
      <c r="A97" s="28">
        <v>43925</v>
      </c>
      <c r="B97" s="11" t="s">
        <v>24</v>
      </c>
      <c r="C97" s="10" t="s">
        <v>25</v>
      </c>
      <c r="D97" s="10" t="s">
        <v>26</v>
      </c>
      <c r="E97" s="10" t="s">
        <v>22</v>
      </c>
      <c r="F97" s="10" t="s">
        <v>23</v>
      </c>
      <c r="G97" s="12">
        <v>8000</v>
      </c>
      <c r="H97" s="13">
        <v>8</v>
      </c>
      <c r="I97" s="12">
        <v>64000</v>
      </c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9" t="s">
        <v>41</v>
      </c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</row>
    <row r="98" spans="1:39" x14ac:dyDescent="0.3">
      <c r="A98" s="28">
        <v>43956</v>
      </c>
      <c r="B98" s="11" t="s">
        <v>24</v>
      </c>
      <c r="C98" s="10" t="s">
        <v>25</v>
      </c>
      <c r="D98" s="10" t="s">
        <v>26</v>
      </c>
      <c r="E98" s="10" t="s">
        <v>22</v>
      </c>
      <c r="F98" s="10" t="s">
        <v>31</v>
      </c>
      <c r="G98" s="12">
        <v>4000</v>
      </c>
      <c r="H98" s="13">
        <v>10</v>
      </c>
      <c r="I98" s="12">
        <v>40000</v>
      </c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20">
        <v>43952</v>
      </c>
      <c r="AB98" s="20">
        <v>43983</v>
      </c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</row>
    <row r="99" spans="1:39" x14ac:dyDescent="0.3">
      <c r="A99" s="28">
        <v>43975</v>
      </c>
      <c r="B99" s="11" t="s">
        <v>24</v>
      </c>
      <c r="C99" s="10" t="s">
        <v>25</v>
      </c>
      <c r="D99" s="10" t="s">
        <v>26</v>
      </c>
      <c r="E99" s="10" t="s">
        <v>10</v>
      </c>
      <c r="F99" s="10" t="s">
        <v>30</v>
      </c>
      <c r="G99" s="12">
        <v>3000</v>
      </c>
      <c r="H99" s="13">
        <v>6</v>
      </c>
      <c r="I99" s="12">
        <v>18000</v>
      </c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</row>
    <row r="100" spans="1:39" x14ac:dyDescent="0.3">
      <c r="A100" s="28">
        <v>43985</v>
      </c>
      <c r="B100" s="11" t="s">
        <v>24</v>
      </c>
      <c r="C100" s="10" t="s">
        <v>25</v>
      </c>
      <c r="D100" s="10" t="s">
        <v>26</v>
      </c>
      <c r="E100" s="10" t="s">
        <v>27</v>
      </c>
      <c r="F100" s="10" t="s">
        <v>34</v>
      </c>
      <c r="G100" s="12">
        <v>10000</v>
      </c>
      <c r="H100" s="13">
        <v>6</v>
      </c>
      <c r="I100" s="12">
        <v>60000</v>
      </c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 t="s">
        <v>8</v>
      </c>
      <c r="AB100" s="21">
        <v>66667</v>
      </c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</row>
    <row r="101" spans="1:39" x14ac:dyDescent="0.3">
      <c r="A101" s="28">
        <v>43998</v>
      </c>
      <c r="B101" s="11" t="s">
        <v>24</v>
      </c>
      <c r="C101" s="10" t="s">
        <v>25</v>
      </c>
      <c r="D101" s="10" t="s">
        <v>26</v>
      </c>
      <c r="E101" s="10" t="s">
        <v>10</v>
      </c>
      <c r="F101" s="10" t="s">
        <v>11</v>
      </c>
      <c r="G101" s="12">
        <v>7000</v>
      </c>
      <c r="H101" s="13">
        <v>6</v>
      </c>
      <c r="I101" s="12">
        <v>42000</v>
      </c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 t="s">
        <v>13</v>
      </c>
      <c r="AB101" s="21">
        <v>40000</v>
      </c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</row>
    <row r="102" spans="1:39" x14ac:dyDescent="0.3">
      <c r="A102" s="28">
        <v>44022</v>
      </c>
      <c r="B102" s="11" t="s">
        <v>24</v>
      </c>
      <c r="C102" s="10" t="s">
        <v>25</v>
      </c>
      <c r="D102" s="10" t="s">
        <v>26</v>
      </c>
      <c r="E102" s="10" t="s">
        <v>27</v>
      </c>
      <c r="F102" s="10" t="s">
        <v>28</v>
      </c>
      <c r="G102" s="12">
        <v>18000</v>
      </c>
      <c r="H102" s="13">
        <v>7</v>
      </c>
      <c r="I102" s="12">
        <v>126000</v>
      </c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 t="s">
        <v>25</v>
      </c>
      <c r="AB102" s="21">
        <v>29000</v>
      </c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</row>
    <row r="103" spans="1:39" x14ac:dyDescent="0.3">
      <c r="A103" s="28">
        <v>44026</v>
      </c>
      <c r="B103" s="11" t="s">
        <v>24</v>
      </c>
      <c r="C103" s="10" t="s">
        <v>25</v>
      </c>
      <c r="D103" s="10" t="s">
        <v>26</v>
      </c>
      <c r="E103" s="10" t="s">
        <v>27</v>
      </c>
      <c r="F103" s="10" t="s">
        <v>34</v>
      </c>
      <c r="G103" s="12">
        <v>10000</v>
      </c>
      <c r="H103" s="13">
        <v>9</v>
      </c>
      <c r="I103" s="12">
        <v>90000</v>
      </c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 t="s">
        <v>17</v>
      </c>
      <c r="AB103" s="21">
        <v>53500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</row>
    <row r="104" spans="1:39" x14ac:dyDescent="0.3">
      <c r="A104" s="28">
        <v>44042</v>
      </c>
      <c r="B104" s="11" t="s">
        <v>24</v>
      </c>
      <c r="C104" s="10" t="s">
        <v>25</v>
      </c>
      <c r="D104" s="10" t="s">
        <v>26</v>
      </c>
      <c r="E104" s="10" t="s">
        <v>10</v>
      </c>
      <c r="F104" s="10" t="s">
        <v>30</v>
      </c>
      <c r="G104" s="12">
        <v>3000</v>
      </c>
      <c r="H104" s="13">
        <v>10</v>
      </c>
      <c r="I104" s="12">
        <v>30000</v>
      </c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 t="s">
        <v>20</v>
      </c>
      <c r="AB104" s="21">
        <v>30000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</row>
    <row r="105" spans="1:39" x14ac:dyDescent="0.3">
      <c r="A105" s="28">
        <v>44088</v>
      </c>
      <c r="B105" s="11" t="s">
        <v>24</v>
      </c>
      <c r="C105" s="10" t="s">
        <v>25</v>
      </c>
      <c r="D105" s="10" t="s">
        <v>26</v>
      </c>
      <c r="E105" s="10" t="s">
        <v>10</v>
      </c>
      <c r="F105" s="10" t="s">
        <v>11</v>
      </c>
      <c r="G105" s="12">
        <v>7000</v>
      </c>
      <c r="H105" s="13">
        <v>4</v>
      </c>
      <c r="I105" s="12">
        <v>28000</v>
      </c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</row>
    <row r="106" spans="1:39" x14ac:dyDescent="0.3">
      <c r="A106" s="28">
        <v>44092</v>
      </c>
      <c r="B106" s="11" t="s">
        <v>24</v>
      </c>
      <c r="C106" s="10" t="s">
        <v>25</v>
      </c>
      <c r="D106" s="10" t="s">
        <v>26</v>
      </c>
      <c r="E106" s="10" t="s">
        <v>22</v>
      </c>
      <c r="F106" s="10" t="s">
        <v>31</v>
      </c>
      <c r="G106" s="12">
        <v>4000</v>
      </c>
      <c r="H106" s="13">
        <v>7</v>
      </c>
      <c r="I106" s="12">
        <v>28000</v>
      </c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</row>
    <row r="107" spans="1:39" x14ac:dyDescent="0.3">
      <c r="A107" s="28">
        <v>44119</v>
      </c>
      <c r="B107" s="11" t="s">
        <v>24</v>
      </c>
      <c r="C107" s="10" t="s">
        <v>25</v>
      </c>
      <c r="D107" s="10" t="s">
        <v>26</v>
      </c>
      <c r="E107" s="10" t="s">
        <v>10</v>
      </c>
      <c r="F107" s="10" t="s">
        <v>15</v>
      </c>
      <c r="G107" s="12">
        <v>6000</v>
      </c>
      <c r="H107" s="13">
        <v>4</v>
      </c>
      <c r="I107" s="12">
        <v>24000</v>
      </c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9" t="s">
        <v>42</v>
      </c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</row>
    <row r="108" spans="1:39" x14ac:dyDescent="0.3">
      <c r="A108" s="28">
        <v>44127</v>
      </c>
      <c r="B108" s="11" t="s">
        <v>24</v>
      </c>
      <c r="C108" s="10" t="s">
        <v>25</v>
      </c>
      <c r="D108" s="10" t="s">
        <v>26</v>
      </c>
      <c r="E108" s="10" t="s">
        <v>22</v>
      </c>
      <c r="F108" s="10" t="s">
        <v>23</v>
      </c>
      <c r="G108" s="12">
        <v>8000</v>
      </c>
      <c r="H108" s="13">
        <v>10</v>
      </c>
      <c r="I108" s="12">
        <v>80000</v>
      </c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 t="s">
        <v>78</v>
      </c>
      <c r="AB108" s="8" t="s">
        <v>9</v>
      </c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</row>
    <row r="109" spans="1:39" x14ac:dyDescent="0.3">
      <c r="A109" s="28">
        <v>44134</v>
      </c>
      <c r="B109" s="11" t="s">
        <v>24</v>
      </c>
      <c r="C109" s="10" t="s">
        <v>25</v>
      </c>
      <c r="D109" s="10" t="s">
        <v>26</v>
      </c>
      <c r="E109" s="10" t="s">
        <v>10</v>
      </c>
      <c r="F109" s="10" t="s">
        <v>30</v>
      </c>
      <c r="G109" s="12">
        <v>3000</v>
      </c>
      <c r="H109" s="13">
        <v>3</v>
      </c>
      <c r="I109" s="12">
        <v>9000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 t="s">
        <v>13</v>
      </c>
      <c r="AB109" s="8" t="s">
        <v>14</v>
      </c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</row>
    <row r="110" spans="1:39" x14ac:dyDescent="0.3">
      <c r="A110" s="28">
        <v>44138</v>
      </c>
      <c r="B110" s="11" t="s">
        <v>24</v>
      </c>
      <c r="C110" s="10" t="s">
        <v>25</v>
      </c>
      <c r="D110" s="10" t="s">
        <v>26</v>
      </c>
      <c r="E110" s="10" t="s">
        <v>10</v>
      </c>
      <c r="F110" s="10" t="s">
        <v>11</v>
      </c>
      <c r="G110" s="12">
        <v>7000</v>
      </c>
      <c r="H110" s="13">
        <v>9</v>
      </c>
      <c r="I110" s="12">
        <v>63000</v>
      </c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 t="s">
        <v>17</v>
      </c>
      <c r="AB110" s="8" t="s">
        <v>18</v>
      </c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</row>
    <row r="111" spans="1:39" x14ac:dyDescent="0.3">
      <c r="A111" s="28">
        <v>44151</v>
      </c>
      <c r="B111" s="11" t="s">
        <v>24</v>
      </c>
      <c r="C111" s="10" t="s">
        <v>25</v>
      </c>
      <c r="D111" s="10" t="s">
        <v>26</v>
      </c>
      <c r="E111" s="10" t="s">
        <v>22</v>
      </c>
      <c r="F111" s="10" t="s">
        <v>23</v>
      </c>
      <c r="G111" s="12">
        <v>8000</v>
      </c>
      <c r="H111" s="13">
        <v>8</v>
      </c>
      <c r="I111" s="12">
        <v>64000</v>
      </c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 t="s">
        <v>20</v>
      </c>
      <c r="AB111" s="8" t="s">
        <v>21</v>
      </c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</row>
    <row r="112" spans="1:39" x14ac:dyDescent="0.3">
      <c r="A112" s="28">
        <v>44154</v>
      </c>
      <c r="B112" s="11" t="s">
        <v>24</v>
      </c>
      <c r="C112" s="10" t="s">
        <v>25</v>
      </c>
      <c r="D112" s="10" t="s">
        <v>26</v>
      </c>
      <c r="E112" s="10" t="s">
        <v>10</v>
      </c>
      <c r="F112" s="10" t="s">
        <v>11</v>
      </c>
      <c r="G112" s="12">
        <v>7000</v>
      </c>
      <c r="H112" s="13">
        <v>7</v>
      </c>
      <c r="I112" s="12">
        <v>49000</v>
      </c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 t="s">
        <v>25</v>
      </c>
      <c r="AB112" s="8" t="s">
        <v>26</v>
      </c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</row>
    <row r="113" spans="1:39" x14ac:dyDescent="0.3">
      <c r="A113" s="28">
        <v>44159</v>
      </c>
      <c r="B113" s="11" t="s">
        <v>24</v>
      </c>
      <c r="C113" s="10" t="s">
        <v>25</v>
      </c>
      <c r="D113" s="10" t="s">
        <v>26</v>
      </c>
      <c r="E113" s="10" t="s">
        <v>10</v>
      </c>
      <c r="F113" s="10" t="s">
        <v>15</v>
      </c>
      <c r="G113" s="12">
        <v>6000</v>
      </c>
      <c r="H113" s="13">
        <v>9</v>
      </c>
      <c r="I113" s="12">
        <v>54000</v>
      </c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</row>
    <row r="114" spans="1:39" x14ac:dyDescent="0.3">
      <c r="A114" s="28">
        <v>44195</v>
      </c>
      <c r="B114" s="11" t="s">
        <v>24</v>
      </c>
      <c r="C114" s="10" t="s">
        <v>25</v>
      </c>
      <c r="D114" s="10" t="s">
        <v>26</v>
      </c>
      <c r="E114" s="10" t="s">
        <v>10</v>
      </c>
      <c r="F114" s="10" t="s">
        <v>30</v>
      </c>
      <c r="G114" s="12">
        <v>3000</v>
      </c>
      <c r="H114" s="13">
        <v>3</v>
      </c>
      <c r="I114" s="12">
        <v>9000</v>
      </c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</row>
    <row r="115" spans="1:39" x14ac:dyDescent="0.3">
      <c r="A115" s="28">
        <v>44206</v>
      </c>
      <c r="B115" s="11" t="s">
        <v>24</v>
      </c>
      <c r="C115" s="10" t="s">
        <v>25</v>
      </c>
      <c r="D115" s="10" t="s">
        <v>26</v>
      </c>
      <c r="E115" s="10" t="s">
        <v>27</v>
      </c>
      <c r="F115" s="10" t="s">
        <v>28</v>
      </c>
      <c r="G115" s="12">
        <v>18000</v>
      </c>
      <c r="H115" s="13">
        <v>7</v>
      </c>
      <c r="I115" s="12">
        <v>126000</v>
      </c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9" t="s">
        <v>43</v>
      </c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</row>
    <row r="116" spans="1:39" x14ac:dyDescent="0.3">
      <c r="A116" s="28">
        <v>44207</v>
      </c>
      <c r="B116" s="11" t="s">
        <v>24</v>
      </c>
      <c r="C116" s="10" t="s">
        <v>25</v>
      </c>
      <c r="D116" s="10" t="s">
        <v>26</v>
      </c>
      <c r="E116" s="10" t="s">
        <v>10</v>
      </c>
      <c r="F116" s="10" t="s">
        <v>11</v>
      </c>
      <c r="G116" s="12">
        <v>7000</v>
      </c>
      <c r="H116" s="13">
        <v>1</v>
      </c>
      <c r="I116" s="12">
        <v>7000</v>
      </c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23">
        <v>43997</v>
      </c>
      <c r="AB116" s="8" t="s">
        <v>7</v>
      </c>
      <c r="AC116" s="8" t="s">
        <v>8</v>
      </c>
      <c r="AD116" s="8"/>
      <c r="AE116" s="8"/>
      <c r="AF116" s="8"/>
      <c r="AG116" s="8"/>
      <c r="AH116" s="8"/>
      <c r="AI116" s="8"/>
      <c r="AJ116" s="8"/>
      <c r="AK116" s="8"/>
      <c r="AL116" s="8"/>
      <c r="AM116" s="8"/>
    </row>
    <row r="117" spans="1:39" x14ac:dyDescent="0.3">
      <c r="A117" s="28">
        <v>44218</v>
      </c>
      <c r="B117" s="11" t="s">
        <v>24</v>
      </c>
      <c r="C117" s="10" t="s">
        <v>25</v>
      </c>
      <c r="D117" s="10" t="s">
        <v>26</v>
      </c>
      <c r="E117" s="10" t="s">
        <v>22</v>
      </c>
      <c r="F117" s="10" t="s">
        <v>31</v>
      </c>
      <c r="G117" s="12">
        <v>4000</v>
      </c>
      <c r="H117" s="13">
        <v>1</v>
      </c>
      <c r="I117" s="12">
        <v>4000</v>
      </c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23">
        <v>43997</v>
      </c>
      <c r="AB117" s="8" t="s">
        <v>16</v>
      </c>
      <c r="AC117" s="8" t="s">
        <v>17</v>
      </c>
      <c r="AD117" s="8"/>
      <c r="AE117" s="8"/>
      <c r="AF117" s="8"/>
      <c r="AG117" s="8"/>
      <c r="AH117" s="8"/>
      <c r="AI117" s="8"/>
      <c r="AJ117" s="8"/>
      <c r="AK117" s="8"/>
      <c r="AL117" s="8"/>
      <c r="AM117" s="8"/>
    </row>
    <row r="118" spans="1:39" x14ac:dyDescent="0.3">
      <c r="A118" s="28">
        <v>43837</v>
      </c>
      <c r="B118" s="11" t="s">
        <v>16</v>
      </c>
      <c r="C118" s="10" t="s">
        <v>17</v>
      </c>
      <c r="D118" s="10" t="s">
        <v>18</v>
      </c>
      <c r="E118" s="10" t="s">
        <v>10</v>
      </c>
      <c r="F118" s="10" t="s">
        <v>11</v>
      </c>
      <c r="G118" s="12">
        <v>7000</v>
      </c>
      <c r="H118" s="13">
        <v>2</v>
      </c>
      <c r="I118" s="12">
        <v>14000</v>
      </c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</row>
    <row r="119" spans="1:39" x14ac:dyDescent="0.3">
      <c r="A119" s="28">
        <v>43846</v>
      </c>
      <c r="B119" s="11" t="s">
        <v>16</v>
      </c>
      <c r="C119" s="10" t="s">
        <v>17</v>
      </c>
      <c r="D119" s="10" t="s">
        <v>18</v>
      </c>
      <c r="E119" s="10" t="s">
        <v>10</v>
      </c>
      <c r="F119" s="10" t="s">
        <v>30</v>
      </c>
      <c r="G119" s="12">
        <v>3000</v>
      </c>
      <c r="H119" s="13">
        <v>5</v>
      </c>
      <c r="I119" s="12">
        <v>15000</v>
      </c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</row>
    <row r="120" spans="1:39" ht="39" x14ac:dyDescent="0.3">
      <c r="A120" s="28">
        <v>43851</v>
      </c>
      <c r="B120" s="11" t="s">
        <v>16</v>
      </c>
      <c r="C120" s="10" t="s">
        <v>17</v>
      </c>
      <c r="D120" s="10" t="s">
        <v>18</v>
      </c>
      <c r="E120" s="10" t="s">
        <v>27</v>
      </c>
      <c r="F120" s="10" t="s">
        <v>28</v>
      </c>
      <c r="G120" s="12">
        <v>18000</v>
      </c>
      <c r="H120" s="13">
        <v>3</v>
      </c>
      <c r="I120" s="12">
        <v>54000</v>
      </c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 t="s">
        <v>44</v>
      </c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</row>
    <row r="121" spans="1:39" x14ac:dyDescent="0.3">
      <c r="A121" s="28">
        <v>43855</v>
      </c>
      <c r="B121" s="11" t="s">
        <v>16</v>
      </c>
      <c r="C121" s="10" t="s">
        <v>17</v>
      </c>
      <c r="D121" s="10" t="s">
        <v>18</v>
      </c>
      <c r="E121" s="10" t="s">
        <v>22</v>
      </c>
      <c r="F121" s="10" t="s">
        <v>31</v>
      </c>
      <c r="G121" s="12">
        <v>4000</v>
      </c>
      <c r="H121" s="13">
        <v>5</v>
      </c>
      <c r="I121" s="12">
        <v>20000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24">
        <v>70000</v>
      </c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</row>
    <row r="122" spans="1:39" x14ac:dyDescent="0.3">
      <c r="A122" s="28">
        <v>43864</v>
      </c>
      <c r="B122" s="11" t="s">
        <v>16</v>
      </c>
      <c r="C122" s="10" t="s">
        <v>17</v>
      </c>
      <c r="D122" s="10" t="s">
        <v>18</v>
      </c>
      <c r="E122" s="10" t="s">
        <v>22</v>
      </c>
      <c r="F122" s="10" t="s">
        <v>31</v>
      </c>
      <c r="G122" s="12">
        <v>4000</v>
      </c>
      <c r="H122" s="13">
        <v>5</v>
      </c>
      <c r="I122" s="12">
        <v>20000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</row>
    <row r="123" spans="1:39" x14ac:dyDescent="0.3">
      <c r="A123" s="28">
        <v>43886</v>
      </c>
      <c r="B123" s="11" t="s">
        <v>16</v>
      </c>
      <c r="C123" s="10" t="s">
        <v>17</v>
      </c>
      <c r="D123" s="10" t="s">
        <v>18</v>
      </c>
      <c r="E123" s="10" t="s">
        <v>22</v>
      </c>
      <c r="F123" s="10" t="s">
        <v>31</v>
      </c>
      <c r="G123" s="12">
        <v>4000</v>
      </c>
      <c r="H123" s="13">
        <v>1</v>
      </c>
      <c r="I123" s="12">
        <v>4000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</row>
    <row r="124" spans="1:39" x14ac:dyDescent="0.3">
      <c r="A124" s="28">
        <v>43892</v>
      </c>
      <c r="B124" s="11" t="s">
        <v>16</v>
      </c>
      <c r="C124" s="10" t="s">
        <v>17</v>
      </c>
      <c r="D124" s="10" t="s">
        <v>18</v>
      </c>
      <c r="E124" s="10" t="s">
        <v>10</v>
      </c>
      <c r="F124" s="10" t="s">
        <v>30</v>
      </c>
      <c r="G124" s="12">
        <v>3000</v>
      </c>
      <c r="H124" s="13">
        <v>3</v>
      </c>
      <c r="I124" s="12">
        <v>9000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9" t="s">
        <v>45</v>
      </c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</row>
    <row r="125" spans="1:39" x14ac:dyDescent="0.3">
      <c r="A125" s="28">
        <v>43894</v>
      </c>
      <c r="B125" s="11" t="s">
        <v>16</v>
      </c>
      <c r="C125" s="10" t="s">
        <v>17</v>
      </c>
      <c r="D125" s="10" t="s">
        <v>18</v>
      </c>
      <c r="E125" s="10" t="s">
        <v>10</v>
      </c>
      <c r="F125" s="10" t="s">
        <v>30</v>
      </c>
      <c r="G125" s="12">
        <v>3000</v>
      </c>
      <c r="H125" s="13">
        <v>7</v>
      </c>
      <c r="I125" s="12">
        <v>21000</v>
      </c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</row>
    <row r="126" spans="1:39" x14ac:dyDescent="0.3">
      <c r="A126" s="28">
        <v>43904</v>
      </c>
      <c r="B126" s="11" t="s">
        <v>16</v>
      </c>
      <c r="C126" s="10" t="s">
        <v>17</v>
      </c>
      <c r="D126" s="10" t="s">
        <v>18</v>
      </c>
      <c r="E126" s="10" t="s">
        <v>27</v>
      </c>
      <c r="F126" s="10" t="s">
        <v>28</v>
      </c>
      <c r="G126" s="12">
        <v>18000</v>
      </c>
      <c r="H126" s="13">
        <v>1</v>
      </c>
      <c r="I126" s="12">
        <v>18000</v>
      </c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 t="s">
        <v>8</v>
      </c>
      <c r="AB126" s="8" t="s">
        <v>9</v>
      </c>
      <c r="AC126" s="8"/>
      <c r="AD126" s="21">
        <v>1</v>
      </c>
      <c r="AE126" s="8"/>
      <c r="AF126" s="8"/>
      <c r="AG126" s="8"/>
      <c r="AH126" s="8"/>
      <c r="AI126" s="8"/>
      <c r="AJ126" s="8"/>
      <c r="AK126" s="8"/>
      <c r="AL126" s="8"/>
      <c r="AM126" s="8"/>
    </row>
    <row r="127" spans="1:39" x14ac:dyDescent="0.3">
      <c r="A127" s="28">
        <v>43916</v>
      </c>
      <c r="B127" s="11" t="s">
        <v>16</v>
      </c>
      <c r="C127" s="10" t="s">
        <v>17</v>
      </c>
      <c r="D127" s="10" t="s">
        <v>18</v>
      </c>
      <c r="E127" s="10" t="s">
        <v>22</v>
      </c>
      <c r="F127" s="10" t="s">
        <v>31</v>
      </c>
      <c r="G127" s="12">
        <v>4000</v>
      </c>
      <c r="H127" s="13">
        <v>8</v>
      </c>
      <c r="I127" s="12">
        <v>32000</v>
      </c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 t="s">
        <v>13</v>
      </c>
      <c r="AB127" s="8" t="s">
        <v>14</v>
      </c>
      <c r="AC127" s="8"/>
      <c r="AD127" s="21">
        <v>2</v>
      </c>
      <c r="AE127" s="8"/>
      <c r="AF127" s="8"/>
      <c r="AG127" s="8"/>
      <c r="AH127" s="8"/>
      <c r="AI127" s="8"/>
      <c r="AJ127" s="8"/>
      <c r="AK127" s="8"/>
      <c r="AL127" s="8"/>
      <c r="AM127" s="8"/>
    </row>
    <row r="128" spans="1:39" x14ac:dyDescent="0.3">
      <c r="A128" s="28">
        <v>43936</v>
      </c>
      <c r="B128" s="11" t="s">
        <v>16</v>
      </c>
      <c r="C128" s="10" t="s">
        <v>17</v>
      </c>
      <c r="D128" s="10" t="s">
        <v>18</v>
      </c>
      <c r="E128" s="10" t="s">
        <v>27</v>
      </c>
      <c r="F128" s="10" t="s">
        <v>34</v>
      </c>
      <c r="G128" s="12">
        <v>10000</v>
      </c>
      <c r="H128" s="13">
        <v>3</v>
      </c>
      <c r="I128" s="12">
        <v>30000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 t="s">
        <v>17</v>
      </c>
      <c r="AB128" s="8" t="s">
        <v>18</v>
      </c>
      <c r="AC128" s="8"/>
      <c r="AD128" s="21">
        <v>4</v>
      </c>
      <c r="AE128" s="8"/>
      <c r="AF128" s="8"/>
      <c r="AG128" s="8"/>
      <c r="AH128" s="8"/>
      <c r="AI128" s="8"/>
      <c r="AJ128" s="8"/>
      <c r="AK128" s="8"/>
      <c r="AL128" s="8"/>
      <c r="AM128" s="8"/>
    </row>
    <row r="129" spans="1:39" x14ac:dyDescent="0.3">
      <c r="A129" s="28">
        <v>43941</v>
      </c>
      <c r="B129" s="11" t="s">
        <v>16</v>
      </c>
      <c r="C129" s="10" t="s">
        <v>17</v>
      </c>
      <c r="D129" s="10" t="s">
        <v>18</v>
      </c>
      <c r="E129" s="10" t="s">
        <v>22</v>
      </c>
      <c r="F129" s="10" t="s">
        <v>23</v>
      </c>
      <c r="G129" s="12">
        <v>8000</v>
      </c>
      <c r="H129" s="13">
        <v>3</v>
      </c>
      <c r="I129" s="12">
        <v>24000</v>
      </c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 t="s">
        <v>20</v>
      </c>
      <c r="AB129" s="8" t="s">
        <v>21</v>
      </c>
      <c r="AC129" s="8"/>
      <c r="AD129" s="21">
        <v>5</v>
      </c>
      <c r="AE129" s="8"/>
      <c r="AF129" s="8"/>
      <c r="AG129" s="8"/>
      <c r="AH129" s="8"/>
      <c r="AI129" s="8"/>
      <c r="AJ129" s="8"/>
      <c r="AK129" s="8"/>
      <c r="AL129" s="8"/>
      <c r="AM129" s="8"/>
    </row>
    <row r="130" spans="1:39" x14ac:dyDescent="0.3">
      <c r="A130" s="28">
        <v>43965</v>
      </c>
      <c r="B130" s="11" t="s">
        <v>16</v>
      </c>
      <c r="C130" s="10" t="s">
        <v>17</v>
      </c>
      <c r="D130" s="10" t="s">
        <v>18</v>
      </c>
      <c r="E130" s="10" t="s">
        <v>27</v>
      </c>
      <c r="F130" s="10" t="s">
        <v>34</v>
      </c>
      <c r="G130" s="12">
        <v>10000</v>
      </c>
      <c r="H130" s="13">
        <v>10</v>
      </c>
      <c r="I130" s="12">
        <v>100000</v>
      </c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 t="s">
        <v>25</v>
      </c>
      <c r="AB130" s="8" t="s">
        <v>26</v>
      </c>
      <c r="AC130" s="8"/>
      <c r="AD130" s="21">
        <v>6</v>
      </c>
      <c r="AE130" s="8"/>
      <c r="AF130" s="8"/>
      <c r="AG130" s="8"/>
      <c r="AH130" s="8"/>
      <c r="AI130" s="8"/>
      <c r="AJ130" s="8"/>
      <c r="AK130" s="8"/>
      <c r="AL130" s="8"/>
      <c r="AM130" s="8"/>
    </row>
    <row r="131" spans="1:39" x14ac:dyDescent="0.3">
      <c r="A131" s="28">
        <v>43971</v>
      </c>
      <c r="B131" s="11" t="s">
        <v>16</v>
      </c>
      <c r="C131" s="10" t="s">
        <v>17</v>
      </c>
      <c r="D131" s="10" t="s">
        <v>18</v>
      </c>
      <c r="E131" s="10" t="s">
        <v>10</v>
      </c>
      <c r="F131" s="10" t="s">
        <v>11</v>
      </c>
      <c r="G131" s="12">
        <v>7000</v>
      </c>
      <c r="H131" s="13">
        <v>1</v>
      </c>
      <c r="I131" s="12">
        <v>7000</v>
      </c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</row>
    <row r="132" spans="1:39" x14ac:dyDescent="0.3">
      <c r="A132" s="28">
        <v>43995</v>
      </c>
      <c r="B132" s="11" t="s">
        <v>16</v>
      </c>
      <c r="C132" s="10" t="s">
        <v>17</v>
      </c>
      <c r="D132" s="10" t="s">
        <v>18</v>
      </c>
      <c r="E132" s="10" t="s">
        <v>10</v>
      </c>
      <c r="F132" s="10" t="s">
        <v>11</v>
      </c>
      <c r="G132" s="12">
        <v>7000</v>
      </c>
      <c r="H132" s="13">
        <v>2</v>
      </c>
      <c r="I132" s="12">
        <v>14000</v>
      </c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9" t="s">
        <v>46</v>
      </c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</row>
    <row r="133" spans="1:39" x14ac:dyDescent="0.3">
      <c r="A133" s="28">
        <v>43997</v>
      </c>
      <c r="B133" s="11" t="s">
        <v>16</v>
      </c>
      <c r="C133" s="10" t="s">
        <v>17</v>
      </c>
      <c r="D133" s="10" t="s">
        <v>18</v>
      </c>
      <c r="E133" s="10" t="s">
        <v>22</v>
      </c>
      <c r="F133" s="10" t="s">
        <v>23</v>
      </c>
      <c r="G133" s="12">
        <v>8000</v>
      </c>
      <c r="H133" s="13">
        <v>2</v>
      </c>
      <c r="I133" s="12">
        <v>16000</v>
      </c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</row>
    <row r="134" spans="1:39" x14ac:dyDescent="0.3">
      <c r="A134" s="28">
        <v>43999</v>
      </c>
      <c r="B134" s="11" t="s">
        <v>16</v>
      </c>
      <c r="C134" s="10" t="s">
        <v>17</v>
      </c>
      <c r="D134" s="10" t="s">
        <v>18</v>
      </c>
      <c r="E134" s="10" t="s">
        <v>22</v>
      </c>
      <c r="F134" s="10" t="s">
        <v>23</v>
      </c>
      <c r="G134" s="12">
        <v>8000</v>
      </c>
      <c r="H134" s="13">
        <v>5</v>
      </c>
      <c r="I134" s="12">
        <v>40000</v>
      </c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 t="s">
        <v>8</v>
      </c>
      <c r="AB134" s="8" t="s">
        <v>7</v>
      </c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</row>
    <row r="135" spans="1:39" x14ac:dyDescent="0.3">
      <c r="A135" s="28">
        <v>44008</v>
      </c>
      <c r="B135" s="11" t="s">
        <v>16</v>
      </c>
      <c r="C135" s="10" t="s">
        <v>17</v>
      </c>
      <c r="D135" s="10" t="s">
        <v>18</v>
      </c>
      <c r="E135" s="22" t="s">
        <v>10</v>
      </c>
      <c r="F135" s="22" t="s">
        <v>15</v>
      </c>
      <c r="G135" s="12">
        <v>6000</v>
      </c>
      <c r="H135" s="13">
        <v>10</v>
      </c>
      <c r="I135" s="12">
        <v>60000</v>
      </c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 t="s">
        <v>13</v>
      </c>
      <c r="AB135" s="8" t="s">
        <v>12</v>
      </c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</row>
    <row r="136" spans="1:39" x14ac:dyDescent="0.3">
      <c r="A136" s="28">
        <v>44026</v>
      </c>
      <c r="B136" s="11" t="s">
        <v>16</v>
      </c>
      <c r="C136" s="10" t="s">
        <v>17</v>
      </c>
      <c r="D136" s="10" t="s">
        <v>18</v>
      </c>
      <c r="E136" s="10" t="s">
        <v>27</v>
      </c>
      <c r="F136" s="10" t="s">
        <v>28</v>
      </c>
      <c r="G136" s="12">
        <v>18000</v>
      </c>
      <c r="H136" s="13">
        <v>7</v>
      </c>
      <c r="I136" s="12">
        <v>126000</v>
      </c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 t="s">
        <v>25</v>
      </c>
      <c r="AB136" s="8" t="s">
        <v>24</v>
      </c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</row>
    <row r="137" spans="1:39" x14ac:dyDescent="0.3">
      <c r="A137" s="28">
        <v>44060</v>
      </c>
      <c r="B137" s="11" t="s">
        <v>16</v>
      </c>
      <c r="C137" s="10" t="s">
        <v>17</v>
      </c>
      <c r="D137" s="10" t="s">
        <v>18</v>
      </c>
      <c r="E137" s="10" t="s">
        <v>27</v>
      </c>
      <c r="F137" s="10" t="s">
        <v>28</v>
      </c>
      <c r="G137" s="12">
        <v>18000</v>
      </c>
      <c r="H137" s="13">
        <v>8</v>
      </c>
      <c r="I137" s="12">
        <v>144000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 t="s">
        <v>20</v>
      </c>
      <c r="AB137" s="8" t="s">
        <v>19</v>
      </c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</row>
    <row r="138" spans="1:39" x14ac:dyDescent="0.3">
      <c r="A138" s="28">
        <v>44068</v>
      </c>
      <c r="B138" s="11" t="s">
        <v>16</v>
      </c>
      <c r="C138" s="10" t="s">
        <v>17</v>
      </c>
      <c r="D138" s="10" t="s">
        <v>18</v>
      </c>
      <c r="E138" s="10" t="s">
        <v>27</v>
      </c>
      <c r="F138" s="10" t="s">
        <v>28</v>
      </c>
      <c r="G138" s="12">
        <v>18000</v>
      </c>
      <c r="H138" s="13">
        <v>10</v>
      </c>
      <c r="I138" s="12">
        <v>180000</v>
      </c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 t="s">
        <v>17</v>
      </c>
      <c r="AB138" s="8" t="s">
        <v>16</v>
      </c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</row>
    <row r="139" spans="1:39" x14ac:dyDescent="0.3">
      <c r="A139" s="28">
        <v>44069</v>
      </c>
      <c r="B139" s="11" t="s">
        <v>16</v>
      </c>
      <c r="C139" s="10" t="s">
        <v>17</v>
      </c>
      <c r="D139" s="10" t="s">
        <v>18</v>
      </c>
      <c r="E139" s="10" t="s">
        <v>10</v>
      </c>
      <c r="F139" s="10" t="s">
        <v>30</v>
      </c>
      <c r="G139" s="12">
        <v>3000</v>
      </c>
      <c r="H139" s="13">
        <v>6</v>
      </c>
      <c r="I139" s="12">
        <v>18000</v>
      </c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</row>
    <row r="140" spans="1:39" x14ac:dyDescent="0.3">
      <c r="A140" s="28">
        <v>44086</v>
      </c>
      <c r="B140" s="11" t="s">
        <v>16</v>
      </c>
      <c r="C140" s="10" t="s">
        <v>17</v>
      </c>
      <c r="D140" s="10" t="s">
        <v>18</v>
      </c>
      <c r="E140" s="10" t="s">
        <v>10</v>
      </c>
      <c r="F140" s="10" t="s">
        <v>30</v>
      </c>
      <c r="G140" s="12">
        <v>3000</v>
      </c>
      <c r="H140" s="13">
        <v>2</v>
      </c>
      <c r="I140" s="12">
        <v>6000</v>
      </c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9" t="s">
        <v>47</v>
      </c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</row>
    <row r="141" spans="1:39" x14ac:dyDescent="0.3">
      <c r="A141" s="28">
        <v>44088</v>
      </c>
      <c r="B141" s="11" t="s">
        <v>16</v>
      </c>
      <c r="C141" s="10" t="s">
        <v>17</v>
      </c>
      <c r="D141" s="10" t="s">
        <v>18</v>
      </c>
      <c r="E141" s="10" t="s">
        <v>22</v>
      </c>
      <c r="F141" s="10" t="s">
        <v>23</v>
      </c>
      <c r="G141" s="12">
        <v>8000</v>
      </c>
      <c r="H141" s="13">
        <v>7</v>
      </c>
      <c r="I141" s="12">
        <v>56000</v>
      </c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25" t="s">
        <v>48</v>
      </c>
      <c r="AC141" s="25" t="s">
        <v>2</v>
      </c>
      <c r="AD141" s="8"/>
      <c r="AE141" s="8"/>
      <c r="AF141" s="8"/>
      <c r="AG141" s="8"/>
      <c r="AH141" s="8"/>
      <c r="AI141" s="8"/>
      <c r="AJ141" s="8"/>
      <c r="AK141" s="8"/>
      <c r="AL141" s="8"/>
      <c r="AM141" s="8"/>
    </row>
    <row r="142" spans="1:39" x14ac:dyDescent="0.3">
      <c r="A142" s="28">
        <v>44116</v>
      </c>
      <c r="B142" s="11" t="s">
        <v>16</v>
      </c>
      <c r="C142" s="10" t="s">
        <v>17</v>
      </c>
      <c r="D142" s="10" t="s">
        <v>18</v>
      </c>
      <c r="E142" s="10" t="s">
        <v>10</v>
      </c>
      <c r="F142" s="10" t="s">
        <v>11</v>
      </c>
      <c r="G142" s="12">
        <v>7000</v>
      </c>
      <c r="H142" s="13">
        <v>7</v>
      </c>
      <c r="I142" s="12">
        <v>49000</v>
      </c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 t="s">
        <v>13</v>
      </c>
      <c r="AB142" s="26" t="e">
        <v>#N/A</v>
      </c>
      <c r="AC142" s="8" t="s">
        <v>14</v>
      </c>
      <c r="AD142" s="8"/>
      <c r="AE142" s="8"/>
      <c r="AF142" s="8"/>
      <c r="AG142" s="8"/>
      <c r="AH142" s="8"/>
      <c r="AI142" s="8"/>
      <c r="AJ142" s="8"/>
      <c r="AK142" s="8"/>
      <c r="AL142" s="8"/>
      <c r="AM142" s="8"/>
    </row>
    <row r="143" spans="1:39" x14ac:dyDescent="0.3">
      <c r="A143" s="28">
        <v>44118</v>
      </c>
      <c r="B143" s="11" t="s">
        <v>16</v>
      </c>
      <c r="C143" s="10" t="s">
        <v>17</v>
      </c>
      <c r="D143" s="10" t="s">
        <v>18</v>
      </c>
      <c r="E143" s="10" t="s">
        <v>22</v>
      </c>
      <c r="F143" s="10" t="s">
        <v>31</v>
      </c>
      <c r="G143" s="12">
        <v>4000</v>
      </c>
      <c r="H143" s="13">
        <v>6</v>
      </c>
      <c r="I143" s="12">
        <v>24000</v>
      </c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 t="s">
        <v>17</v>
      </c>
      <c r="AB143" s="26" t="e">
        <v>#N/A</v>
      </c>
      <c r="AC143" s="8" t="s">
        <v>18</v>
      </c>
      <c r="AD143" s="8"/>
      <c r="AE143" s="8"/>
      <c r="AF143" s="8"/>
      <c r="AG143" s="8"/>
      <c r="AH143" s="8"/>
      <c r="AI143" s="8"/>
      <c r="AJ143" s="8"/>
      <c r="AK143" s="8"/>
      <c r="AL143" s="8"/>
      <c r="AM143" s="8"/>
    </row>
    <row r="144" spans="1:39" x14ac:dyDescent="0.3">
      <c r="A144" s="28">
        <v>44133</v>
      </c>
      <c r="B144" s="11" t="s">
        <v>16</v>
      </c>
      <c r="C144" s="10" t="s">
        <v>17</v>
      </c>
      <c r="D144" s="10" t="s">
        <v>18</v>
      </c>
      <c r="E144" s="10" t="s">
        <v>22</v>
      </c>
      <c r="F144" s="10" t="s">
        <v>31</v>
      </c>
      <c r="G144" s="12">
        <v>4000</v>
      </c>
      <c r="H144" s="13">
        <v>8</v>
      </c>
      <c r="I144" s="12">
        <v>32000</v>
      </c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 t="s">
        <v>20</v>
      </c>
      <c r="AB144" s="26" t="e">
        <v>#N/A</v>
      </c>
      <c r="AC144" s="8" t="s">
        <v>21</v>
      </c>
      <c r="AD144" s="8"/>
      <c r="AE144" s="8"/>
      <c r="AF144" s="8"/>
      <c r="AG144" s="8"/>
      <c r="AH144" s="8"/>
      <c r="AI144" s="8"/>
      <c r="AJ144" s="8"/>
      <c r="AK144" s="8"/>
      <c r="AL144" s="8"/>
      <c r="AM144" s="8"/>
    </row>
    <row r="145" spans="1:39" x14ac:dyDescent="0.3">
      <c r="A145" s="28">
        <v>44143</v>
      </c>
      <c r="B145" s="11" t="s">
        <v>16</v>
      </c>
      <c r="C145" s="10" t="s">
        <v>17</v>
      </c>
      <c r="D145" s="10" t="s">
        <v>18</v>
      </c>
      <c r="E145" s="10" t="s">
        <v>10</v>
      </c>
      <c r="F145" s="10" t="s">
        <v>15</v>
      </c>
      <c r="G145" s="12">
        <v>6000</v>
      </c>
      <c r="H145" s="13">
        <v>5</v>
      </c>
      <c r="I145" s="12">
        <v>30000</v>
      </c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 t="s">
        <v>8</v>
      </c>
      <c r="AB145" s="26" t="e">
        <v>#N/A</v>
      </c>
      <c r="AC145" s="8" t="s">
        <v>9</v>
      </c>
      <c r="AD145" s="8"/>
      <c r="AE145" s="8"/>
      <c r="AF145" s="8"/>
      <c r="AG145" s="8"/>
      <c r="AH145" s="8"/>
      <c r="AI145" s="8"/>
      <c r="AJ145" s="8"/>
      <c r="AK145" s="8"/>
      <c r="AL145" s="8"/>
      <c r="AM145" s="8"/>
    </row>
    <row r="146" spans="1:39" x14ac:dyDescent="0.3">
      <c r="A146" s="28">
        <v>44144</v>
      </c>
      <c r="B146" s="11" t="s">
        <v>16</v>
      </c>
      <c r="C146" s="10" t="s">
        <v>17</v>
      </c>
      <c r="D146" s="10" t="s">
        <v>18</v>
      </c>
      <c r="E146" s="10" t="s">
        <v>10</v>
      </c>
      <c r="F146" s="10" t="s">
        <v>15</v>
      </c>
      <c r="G146" s="12">
        <v>6000</v>
      </c>
      <c r="H146" s="13">
        <v>8</v>
      </c>
      <c r="I146" s="12">
        <v>48000</v>
      </c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 t="s">
        <v>25</v>
      </c>
      <c r="AB146" s="26" t="e">
        <v>#N/A</v>
      </c>
      <c r="AC146" s="8" t="s">
        <v>26</v>
      </c>
      <c r="AD146" s="8"/>
      <c r="AE146" s="8"/>
      <c r="AF146" s="8"/>
      <c r="AG146" s="8"/>
      <c r="AH146" s="8"/>
      <c r="AI146" s="8"/>
      <c r="AJ146" s="8"/>
      <c r="AK146" s="8"/>
      <c r="AL146" s="8"/>
      <c r="AM146" s="8"/>
    </row>
    <row r="147" spans="1:39" x14ac:dyDescent="0.3">
      <c r="A147" s="28">
        <v>44145</v>
      </c>
      <c r="B147" s="11" t="s">
        <v>16</v>
      </c>
      <c r="C147" s="10" t="s">
        <v>17</v>
      </c>
      <c r="D147" s="10" t="s">
        <v>18</v>
      </c>
      <c r="E147" s="10" t="s">
        <v>27</v>
      </c>
      <c r="F147" s="10" t="s">
        <v>34</v>
      </c>
      <c r="G147" s="12">
        <v>10000</v>
      </c>
      <c r="H147" s="13">
        <v>1</v>
      </c>
      <c r="I147" s="12">
        <v>10000</v>
      </c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</row>
    <row r="148" spans="1:39" x14ac:dyDescent="0.3">
      <c r="A148" s="28">
        <v>44146</v>
      </c>
      <c r="B148" s="11" t="s">
        <v>16</v>
      </c>
      <c r="C148" s="10" t="s">
        <v>17</v>
      </c>
      <c r="D148" s="10" t="s">
        <v>18</v>
      </c>
      <c r="E148" s="10" t="s">
        <v>27</v>
      </c>
      <c r="F148" s="10" t="s">
        <v>34</v>
      </c>
      <c r="G148" s="12">
        <v>10000</v>
      </c>
      <c r="H148" s="13">
        <v>7</v>
      </c>
      <c r="I148" s="12">
        <v>70000</v>
      </c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</row>
    <row r="149" spans="1:39" x14ac:dyDescent="0.3">
      <c r="A149" s="28">
        <v>44187</v>
      </c>
      <c r="B149" s="11" t="s">
        <v>16</v>
      </c>
      <c r="C149" s="10" t="s">
        <v>17</v>
      </c>
      <c r="D149" s="10" t="s">
        <v>18</v>
      </c>
      <c r="E149" s="10" t="s">
        <v>22</v>
      </c>
      <c r="F149" s="10" t="s">
        <v>31</v>
      </c>
      <c r="G149" s="12">
        <v>4000</v>
      </c>
      <c r="H149" s="13">
        <v>6</v>
      </c>
      <c r="I149" s="12">
        <v>24000</v>
      </c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</row>
    <row r="150" spans="1:39" x14ac:dyDescent="0.3">
      <c r="A150" s="28">
        <v>44193</v>
      </c>
      <c r="B150" s="11" t="s">
        <v>16</v>
      </c>
      <c r="C150" s="10" t="s">
        <v>17</v>
      </c>
      <c r="D150" s="10" t="s">
        <v>18</v>
      </c>
      <c r="E150" s="10" t="s">
        <v>27</v>
      </c>
      <c r="F150" s="10" t="s">
        <v>28</v>
      </c>
      <c r="G150" s="12">
        <v>18000</v>
      </c>
      <c r="H150" s="13">
        <v>3</v>
      </c>
      <c r="I150" s="12">
        <v>54000</v>
      </c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</row>
    <row r="151" spans="1:39" x14ac:dyDescent="0.3">
      <c r="A151" s="28">
        <v>44196</v>
      </c>
      <c r="B151" s="11" t="s">
        <v>16</v>
      </c>
      <c r="C151" s="10" t="s">
        <v>17</v>
      </c>
      <c r="D151" s="10" t="s">
        <v>18</v>
      </c>
      <c r="E151" s="10" t="s">
        <v>10</v>
      </c>
      <c r="F151" s="10" t="s">
        <v>11</v>
      </c>
      <c r="G151" s="12">
        <v>7000</v>
      </c>
      <c r="H151" s="13">
        <v>10</v>
      </c>
      <c r="I151" s="12">
        <v>70000</v>
      </c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</row>
    <row r="152" spans="1:39" x14ac:dyDescent="0.3">
      <c r="A152" s="28">
        <v>44203</v>
      </c>
      <c r="B152" s="11" t="s">
        <v>16</v>
      </c>
      <c r="C152" s="10" t="s">
        <v>17</v>
      </c>
      <c r="D152" s="10" t="s">
        <v>18</v>
      </c>
      <c r="E152" s="10" t="s">
        <v>10</v>
      </c>
      <c r="F152" s="10" t="s">
        <v>11</v>
      </c>
      <c r="G152" s="12">
        <v>7000</v>
      </c>
      <c r="H152" s="13">
        <v>2</v>
      </c>
      <c r="I152" s="12">
        <v>14000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</row>
    <row r="153" spans="1:39" x14ac:dyDescent="0.3">
      <c r="A153" s="28">
        <v>44212</v>
      </c>
      <c r="B153" s="11" t="s">
        <v>16</v>
      </c>
      <c r="C153" s="10" t="s">
        <v>17</v>
      </c>
      <c r="D153" s="10" t="s">
        <v>18</v>
      </c>
      <c r="E153" s="10" t="s">
        <v>10</v>
      </c>
      <c r="F153" s="10" t="s">
        <v>30</v>
      </c>
      <c r="G153" s="12">
        <v>3000</v>
      </c>
      <c r="H153" s="13">
        <v>5</v>
      </c>
      <c r="I153" s="12">
        <v>15000</v>
      </c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</row>
    <row r="154" spans="1:39" x14ac:dyDescent="0.3">
      <c r="A154" s="28">
        <v>44217</v>
      </c>
      <c r="B154" s="11" t="s">
        <v>16</v>
      </c>
      <c r="C154" s="10" t="s">
        <v>17</v>
      </c>
      <c r="D154" s="10" t="s">
        <v>18</v>
      </c>
      <c r="E154" s="10" t="s">
        <v>27</v>
      </c>
      <c r="F154" s="10" t="s">
        <v>28</v>
      </c>
      <c r="G154" s="12">
        <v>18000</v>
      </c>
      <c r="H154" s="13">
        <v>3</v>
      </c>
      <c r="I154" s="12">
        <v>54000</v>
      </c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</row>
    <row r="155" spans="1:39" x14ac:dyDescent="0.3">
      <c r="A155" s="28">
        <v>44221</v>
      </c>
      <c r="B155" s="11" t="s">
        <v>16</v>
      </c>
      <c r="C155" s="10" t="s">
        <v>17</v>
      </c>
      <c r="D155" s="10" t="s">
        <v>18</v>
      </c>
      <c r="E155" s="10" t="s">
        <v>22</v>
      </c>
      <c r="F155" s="10" t="s">
        <v>31</v>
      </c>
      <c r="G155" s="12">
        <v>4000</v>
      </c>
      <c r="H155" s="13">
        <v>5</v>
      </c>
      <c r="I155" s="12">
        <v>20000</v>
      </c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</row>
    <row r="156" spans="1:39" x14ac:dyDescent="0.3">
      <c r="A156" s="28">
        <v>43835</v>
      </c>
      <c r="B156" s="11" t="s">
        <v>12</v>
      </c>
      <c r="C156" s="10" t="s">
        <v>13</v>
      </c>
      <c r="D156" s="10" t="s">
        <v>14</v>
      </c>
      <c r="E156" s="10" t="s">
        <v>10</v>
      </c>
      <c r="F156" s="10" t="s">
        <v>15</v>
      </c>
      <c r="G156" s="12">
        <v>6000</v>
      </c>
      <c r="H156" s="13">
        <v>10</v>
      </c>
      <c r="I156" s="12">
        <v>60000</v>
      </c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</row>
    <row r="157" spans="1:39" x14ac:dyDescent="0.3">
      <c r="A157" s="28">
        <v>43836</v>
      </c>
      <c r="B157" s="11" t="s">
        <v>12</v>
      </c>
      <c r="C157" s="10" t="s">
        <v>13</v>
      </c>
      <c r="D157" s="10" t="s">
        <v>14</v>
      </c>
      <c r="E157" s="10" t="s">
        <v>10</v>
      </c>
      <c r="F157" s="10" t="s">
        <v>11</v>
      </c>
      <c r="G157" s="12">
        <v>7000</v>
      </c>
      <c r="H157" s="13">
        <v>10</v>
      </c>
      <c r="I157" s="12">
        <v>70000</v>
      </c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</row>
    <row r="158" spans="1:39" x14ac:dyDescent="0.3">
      <c r="A158" s="28">
        <v>43849</v>
      </c>
      <c r="B158" s="11" t="s">
        <v>12</v>
      </c>
      <c r="C158" s="10" t="s">
        <v>13</v>
      </c>
      <c r="D158" s="10" t="s">
        <v>14</v>
      </c>
      <c r="E158" s="10" t="s">
        <v>22</v>
      </c>
      <c r="F158" s="10" t="s">
        <v>31</v>
      </c>
      <c r="G158" s="12">
        <v>4000</v>
      </c>
      <c r="H158" s="13">
        <v>1</v>
      </c>
      <c r="I158" s="12">
        <v>4000</v>
      </c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</row>
    <row r="159" spans="1:39" x14ac:dyDescent="0.3">
      <c r="A159" s="28">
        <v>43851</v>
      </c>
      <c r="B159" s="11" t="s">
        <v>12</v>
      </c>
      <c r="C159" s="10" t="s">
        <v>13</v>
      </c>
      <c r="D159" s="10" t="s">
        <v>14</v>
      </c>
      <c r="E159" s="10" t="s">
        <v>27</v>
      </c>
      <c r="F159" s="10" t="s">
        <v>28</v>
      </c>
      <c r="G159" s="12">
        <v>18000</v>
      </c>
      <c r="H159" s="13">
        <v>1</v>
      </c>
      <c r="I159" s="12">
        <v>18000</v>
      </c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</row>
    <row r="160" spans="1:39" x14ac:dyDescent="0.3">
      <c r="A160" s="28">
        <v>43854</v>
      </c>
      <c r="B160" s="11" t="s">
        <v>12</v>
      </c>
      <c r="C160" s="10" t="s">
        <v>13</v>
      </c>
      <c r="D160" s="10" t="s">
        <v>14</v>
      </c>
      <c r="E160" s="10" t="s">
        <v>10</v>
      </c>
      <c r="F160" s="10" t="s">
        <v>11</v>
      </c>
      <c r="G160" s="12">
        <v>7000</v>
      </c>
      <c r="H160" s="13">
        <v>6</v>
      </c>
      <c r="I160" s="12">
        <v>42000</v>
      </c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</row>
    <row r="161" spans="1:39" x14ac:dyDescent="0.3">
      <c r="A161" s="28">
        <v>43856</v>
      </c>
      <c r="B161" s="11" t="s">
        <v>12</v>
      </c>
      <c r="C161" s="10" t="s">
        <v>77</v>
      </c>
      <c r="D161" s="10" t="s">
        <v>14</v>
      </c>
      <c r="E161" s="10" t="s">
        <v>22</v>
      </c>
      <c r="F161" s="10" t="s">
        <v>31</v>
      </c>
      <c r="G161" s="12">
        <v>4000</v>
      </c>
      <c r="H161" s="13">
        <v>6</v>
      </c>
      <c r="I161" s="12">
        <v>24000</v>
      </c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</row>
    <row r="162" spans="1:39" x14ac:dyDescent="0.3">
      <c r="A162" s="28">
        <v>43863</v>
      </c>
      <c r="B162" s="11" t="s">
        <v>12</v>
      </c>
      <c r="C162" s="10" t="s">
        <v>13</v>
      </c>
      <c r="D162" s="10" t="s">
        <v>14</v>
      </c>
      <c r="E162" s="10" t="s">
        <v>10</v>
      </c>
      <c r="F162" s="10" t="s">
        <v>11</v>
      </c>
      <c r="G162" s="12">
        <v>7000</v>
      </c>
      <c r="H162" s="13">
        <v>4</v>
      </c>
      <c r="I162" s="12">
        <v>28000</v>
      </c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</row>
    <row r="163" spans="1:39" x14ac:dyDescent="0.3">
      <c r="A163" s="28">
        <v>43879</v>
      </c>
      <c r="B163" s="11" t="s">
        <v>12</v>
      </c>
      <c r="C163" s="10" t="s">
        <v>13</v>
      </c>
      <c r="D163" s="10" t="s">
        <v>14</v>
      </c>
      <c r="E163" s="10" t="s">
        <v>27</v>
      </c>
      <c r="F163" s="10" t="s">
        <v>28</v>
      </c>
      <c r="G163" s="12">
        <v>18000</v>
      </c>
      <c r="H163" s="13">
        <v>4</v>
      </c>
      <c r="I163" s="12">
        <v>72000</v>
      </c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</row>
    <row r="164" spans="1:39" x14ac:dyDescent="0.3">
      <c r="A164" s="28">
        <v>43889</v>
      </c>
      <c r="B164" s="11" t="s">
        <v>12</v>
      </c>
      <c r="C164" s="10" t="s">
        <v>13</v>
      </c>
      <c r="D164" s="10" t="s">
        <v>14</v>
      </c>
      <c r="E164" s="10" t="s">
        <v>27</v>
      </c>
      <c r="F164" s="10" t="s">
        <v>34</v>
      </c>
      <c r="G164" s="12">
        <v>10000</v>
      </c>
      <c r="H164" s="13">
        <v>1</v>
      </c>
      <c r="I164" s="12">
        <v>10000</v>
      </c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</row>
    <row r="165" spans="1:39" x14ac:dyDescent="0.3">
      <c r="A165" s="28">
        <v>43897</v>
      </c>
      <c r="B165" s="11" t="s">
        <v>12</v>
      </c>
      <c r="C165" s="10" t="s">
        <v>13</v>
      </c>
      <c r="D165" s="10" t="s">
        <v>14</v>
      </c>
      <c r="E165" s="10" t="s">
        <v>10</v>
      </c>
      <c r="F165" s="10" t="s">
        <v>15</v>
      </c>
      <c r="G165" s="12">
        <v>6000</v>
      </c>
      <c r="H165" s="13">
        <v>2</v>
      </c>
      <c r="I165" s="12">
        <v>12000</v>
      </c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</row>
    <row r="166" spans="1:39" x14ac:dyDescent="0.3">
      <c r="A166" s="28">
        <v>43924</v>
      </c>
      <c r="B166" s="11" t="s">
        <v>12</v>
      </c>
      <c r="C166" s="10" t="s">
        <v>13</v>
      </c>
      <c r="D166" s="10" t="s">
        <v>14</v>
      </c>
      <c r="E166" s="10" t="s">
        <v>10</v>
      </c>
      <c r="F166" s="10" t="s">
        <v>11</v>
      </c>
      <c r="G166" s="12">
        <v>7000</v>
      </c>
      <c r="H166" s="13">
        <v>3</v>
      </c>
      <c r="I166" s="12">
        <v>21000</v>
      </c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</row>
    <row r="167" spans="1:39" x14ac:dyDescent="0.3">
      <c r="A167" s="28">
        <v>43930</v>
      </c>
      <c r="B167" s="11" t="s">
        <v>12</v>
      </c>
      <c r="C167" s="10" t="s">
        <v>13</v>
      </c>
      <c r="D167" s="10" t="s">
        <v>14</v>
      </c>
      <c r="E167" s="10" t="s">
        <v>10</v>
      </c>
      <c r="F167" s="10" t="s">
        <v>11</v>
      </c>
      <c r="G167" s="12">
        <v>7000</v>
      </c>
      <c r="H167" s="13">
        <v>8</v>
      </c>
      <c r="I167" s="12">
        <v>56000</v>
      </c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</row>
    <row r="168" spans="1:39" x14ac:dyDescent="0.3">
      <c r="A168" s="28">
        <v>43932</v>
      </c>
      <c r="B168" s="11" t="s">
        <v>12</v>
      </c>
      <c r="C168" s="10" t="s">
        <v>13</v>
      </c>
      <c r="D168" s="10" t="s">
        <v>14</v>
      </c>
      <c r="E168" s="10" t="s">
        <v>10</v>
      </c>
      <c r="F168" s="10" t="s">
        <v>11</v>
      </c>
      <c r="G168" s="12">
        <v>7000</v>
      </c>
      <c r="H168" s="13">
        <v>3</v>
      </c>
      <c r="I168" s="12">
        <v>21000</v>
      </c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</row>
    <row r="169" spans="1:39" x14ac:dyDescent="0.3">
      <c r="A169" s="28">
        <v>43935</v>
      </c>
      <c r="B169" s="11" t="s">
        <v>12</v>
      </c>
      <c r="C169" s="10" t="s">
        <v>13</v>
      </c>
      <c r="D169" s="10" t="s">
        <v>14</v>
      </c>
      <c r="E169" s="10" t="s">
        <v>10</v>
      </c>
      <c r="F169" s="10" t="s">
        <v>15</v>
      </c>
      <c r="G169" s="12">
        <v>6000</v>
      </c>
      <c r="H169" s="13">
        <v>4</v>
      </c>
      <c r="I169" s="12">
        <v>24000</v>
      </c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</row>
    <row r="170" spans="1:39" x14ac:dyDescent="0.3">
      <c r="A170" s="28">
        <v>43939</v>
      </c>
      <c r="B170" s="11" t="s">
        <v>12</v>
      </c>
      <c r="C170" s="10" t="s">
        <v>13</v>
      </c>
      <c r="D170" s="10" t="s">
        <v>14</v>
      </c>
      <c r="E170" s="10" t="s">
        <v>22</v>
      </c>
      <c r="F170" s="10" t="s">
        <v>23</v>
      </c>
      <c r="G170" s="12">
        <v>8000</v>
      </c>
      <c r="H170" s="13">
        <v>1</v>
      </c>
      <c r="I170" s="12">
        <v>8000</v>
      </c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</row>
    <row r="171" spans="1:39" x14ac:dyDescent="0.3">
      <c r="A171" s="28">
        <v>43940</v>
      </c>
      <c r="B171" s="11" t="s">
        <v>12</v>
      </c>
      <c r="C171" s="10" t="s">
        <v>13</v>
      </c>
      <c r="D171" s="10" t="s">
        <v>14</v>
      </c>
      <c r="E171" s="10" t="s">
        <v>22</v>
      </c>
      <c r="F171" s="10" t="s">
        <v>23</v>
      </c>
      <c r="G171" s="12">
        <v>8000</v>
      </c>
      <c r="H171" s="13">
        <v>6</v>
      </c>
      <c r="I171" s="12">
        <v>48000</v>
      </c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</row>
    <row r="172" spans="1:39" x14ac:dyDescent="0.3">
      <c r="A172" s="28">
        <v>43963</v>
      </c>
      <c r="B172" s="11" t="s">
        <v>12</v>
      </c>
      <c r="C172" s="10" t="s">
        <v>13</v>
      </c>
      <c r="D172" s="10" t="s">
        <v>14</v>
      </c>
      <c r="E172" s="10" t="s">
        <v>27</v>
      </c>
      <c r="F172" s="10" t="s">
        <v>34</v>
      </c>
      <c r="G172" s="12">
        <v>10000</v>
      </c>
      <c r="H172" s="13">
        <v>6</v>
      </c>
      <c r="I172" s="12">
        <v>60000</v>
      </c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</row>
    <row r="173" spans="1:39" x14ac:dyDescent="0.3">
      <c r="A173" s="28">
        <v>43966</v>
      </c>
      <c r="B173" s="11" t="s">
        <v>12</v>
      </c>
      <c r="C173" s="10" t="s">
        <v>13</v>
      </c>
      <c r="D173" s="10" t="s">
        <v>14</v>
      </c>
      <c r="E173" s="10" t="s">
        <v>10</v>
      </c>
      <c r="F173" s="10" t="s">
        <v>11</v>
      </c>
      <c r="G173" s="12">
        <v>7000</v>
      </c>
      <c r="H173" s="13">
        <v>6</v>
      </c>
      <c r="I173" s="12">
        <v>42000</v>
      </c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</row>
    <row r="174" spans="1:39" x14ac:dyDescent="0.3">
      <c r="A174" s="28">
        <v>43975</v>
      </c>
      <c r="B174" s="11" t="s">
        <v>12</v>
      </c>
      <c r="C174" s="10" t="s">
        <v>13</v>
      </c>
      <c r="D174" s="10" t="s">
        <v>14</v>
      </c>
      <c r="E174" s="10" t="s">
        <v>22</v>
      </c>
      <c r="F174" s="10" t="s">
        <v>31</v>
      </c>
      <c r="G174" s="12">
        <v>4000</v>
      </c>
      <c r="H174" s="13">
        <v>7</v>
      </c>
      <c r="I174" s="12">
        <v>28000</v>
      </c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</row>
    <row r="175" spans="1:39" x14ac:dyDescent="0.3">
      <c r="A175" s="28">
        <v>43975</v>
      </c>
      <c r="B175" s="11" t="s">
        <v>12</v>
      </c>
      <c r="C175" s="10" t="s">
        <v>13</v>
      </c>
      <c r="D175" s="10" t="s">
        <v>14</v>
      </c>
      <c r="E175" s="10" t="s">
        <v>10</v>
      </c>
      <c r="F175" s="10" t="s">
        <v>15</v>
      </c>
      <c r="G175" s="12">
        <v>6000</v>
      </c>
      <c r="H175" s="13">
        <v>5</v>
      </c>
      <c r="I175" s="12">
        <v>30000</v>
      </c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</row>
    <row r="176" spans="1:39" x14ac:dyDescent="0.3">
      <c r="A176" s="28">
        <v>43990</v>
      </c>
      <c r="B176" s="11" t="s">
        <v>12</v>
      </c>
      <c r="C176" s="10" t="s">
        <v>13</v>
      </c>
      <c r="D176" s="10" t="s">
        <v>14</v>
      </c>
      <c r="E176" s="10" t="s">
        <v>10</v>
      </c>
      <c r="F176" s="10" t="s">
        <v>11</v>
      </c>
      <c r="G176" s="12">
        <v>7000</v>
      </c>
      <c r="H176" s="13">
        <v>7</v>
      </c>
      <c r="I176" s="12">
        <v>49000</v>
      </c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</row>
    <row r="177" spans="1:39" x14ac:dyDescent="0.3">
      <c r="A177" s="28">
        <v>43996</v>
      </c>
      <c r="B177" s="11" t="s">
        <v>12</v>
      </c>
      <c r="C177" s="10" t="s">
        <v>13</v>
      </c>
      <c r="D177" s="10" t="s">
        <v>14</v>
      </c>
      <c r="E177" s="10" t="s">
        <v>22</v>
      </c>
      <c r="F177" s="10" t="s">
        <v>23</v>
      </c>
      <c r="G177" s="12">
        <v>8000</v>
      </c>
      <c r="H177" s="13">
        <v>8</v>
      </c>
      <c r="I177" s="12">
        <v>64000</v>
      </c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</row>
    <row r="178" spans="1:39" x14ac:dyDescent="0.3">
      <c r="A178" s="28">
        <v>43998</v>
      </c>
      <c r="B178" s="11" t="s">
        <v>12</v>
      </c>
      <c r="C178" s="10" t="s">
        <v>13</v>
      </c>
      <c r="D178" s="10" t="s">
        <v>14</v>
      </c>
      <c r="E178" s="10" t="s">
        <v>22</v>
      </c>
      <c r="F178" s="10" t="s">
        <v>23</v>
      </c>
      <c r="G178" s="12">
        <v>8000</v>
      </c>
      <c r="H178" s="13">
        <v>5</v>
      </c>
      <c r="I178" s="12">
        <v>40000</v>
      </c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</row>
    <row r="179" spans="1:39" x14ac:dyDescent="0.3">
      <c r="A179" s="28">
        <v>44004</v>
      </c>
      <c r="B179" s="11" t="s">
        <v>12</v>
      </c>
      <c r="C179" s="10" t="s">
        <v>13</v>
      </c>
      <c r="D179" s="10" t="s">
        <v>14</v>
      </c>
      <c r="E179" s="10" t="s">
        <v>22</v>
      </c>
      <c r="F179" s="10" t="s">
        <v>23</v>
      </c>
      <c r="G179" s="12">
        <v>8000</v>
      </c>
      <c r="H179" s="13">
        <v>8</v>
      </c>
      <c r="I179" s="12">
        <v>64000</v>
      </c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</row>
    <row r="180" spans="1:39" x14ac:dyDescent="0.3">
      <c r="A180" s="28">
        <v>44012</v>
      </c>
      <c r="B180" s="11" t="s">
        <v>12</v>
      </c>
      <c r="C180" s="10" t="s">
        <v>13</v>
      </c>
      <c r="D180" s="10" t="s">
        <v>14</v>
      </c>
      <c r="E180" s="10" t="s">
        <v>10</v>
      </c>
      <c r="F180" s="10" t="s">
        <v>30</v>
      </c>
      <c r="G180" s="12">
        <v>3000</v>
      </c>
      <c r="H180" s="13">
        <v>7</v>
      </c>
      <c r="I180" s="12">
        <v>21000</v>
      </c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</row>
    <row r="181" spans="1:39" x14ac:dyDescent="0.3">
      <c r="A181" s="28">
        <v>44028</v>
      </c>
      <c r="B181" s="11" t="s">
        <v>12</v>
      </c>
      <c r="C181" s="10" t="s">
        <v>13</v>
      </c>
      <c r="D181" s="10" t="s">
        <v>14</v>
      </c>
      <c r="E181" s="10" t="s">
        <v>22</v>
      </c>
      <c r="F181" s="10" t="s">
        <v>23</v>
      </c>
      <c r="G181" s="12">
        <v>8000</v>
      </c>
      <c r="H181" s="13">
        <v>8</v>
      </c>
      <c r="I181" s="12">
        <v>64000</v>
      </c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</row>
    <row r="182" spans="1:39" x14ac:dyDescent="0.3">
      <c r="A182" s="28">
        <v>44031</v>
      </c>
      <c r="B182" s="11" t="s">
        <v>12</v>
      </c>
      <c r="C182" s="10" t="s">
        <v>13</v>
      </c>
      <c r="D182" s="10" t="s">
        <v>14</v>
      </c>
      <c r="E182" s="10" t="s">
        <v>27</v>
      </c>
      <c r="F182" s="10" t="s">
        <v>34</v>
      </c>
      <c r="G182" s="12">
        <v>10000</v>
      </c>
      <c r="H182" s="13">
        <v>1</v>
      </c>
      <c r="I182" s="12">
        <v>10000</v>
      </c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</row>
    <row r="183" spans="1:39" x14ac:dyDescent="0.3">
      <c r="A183" s="28">
        <v>44033</v>
      </c>
      <c r="B183" s="11" t="s">
        <v>12</v>
      </c>
      <c r="C183" s="10" t="s">
        <v>13</v>
      </c>
      <c r="D183" s="10" t="s">
        <v>14</v>
      </c>
      <c r="E183" s="10" t="s">
        <v>10</v>
      </c>
      <c r="F183" s="10" t="s">
        <v>30</v>
      </c>
      <c r="G183" s="12">
        <v>3000</v>
      </c>
      <c r="H183" s="13">
        <v>4</v>
      </c>
      <c r="I183" s="12">
        <v>12000</v>
      </c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</row>
    <row r="184" spans="1:39" x14ac:dyDescent="0.3">
      <c r="A184" s="28">
        <v>44034</v>
      </c>
      <c r="B184" s="11" t="s">
        <v>12</v>
      </c>
      <c r="C184" s="10" t="s">
        <v>13</v>
      </c>
      <c r="D184" s="10" t="s">
        <v>14</v>
      </c>
      <c r="E184" s="10" t="s">
        <v>22</v>
      </c>
      <c r="F184" s="10" t="s">
        <v>23</v>
      </c>
      <c r="G184" s="12">
        <v>8000</v>
      </c>
      <c r="H184" s="13">
        <v>7</v>
      </c>
      <c r="I184" s="12">
        <v>56000</v>
      </c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</row>
    <row r="185" spans="1:39" x14ac:dyDescent="0.3">
      <c r="A185" s="28">
        <v>44038</v>
      </c>
      <c r="B185" s="11" t="s">
        <v>12</v>
      </c>
      <c r="C185" s="10" t="s">
        <v>13</v>
      </c>
      <c r="D185" s="10" t="s">
        <v>14</v>
      </c>
      <c r="E185" s="10" t="s">
        <v>10</v>
      </c>
      <c r="F185" s="10" t="s">
        <v>11</v>
      </c>
      <c r="G185" s="12">
        <v>7000</v>
      </c>
      <c r="H185" s="13">
        <v>8</v>
      </c>
      <c r="I185" s="12">
        <v>56000</v>
      </c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</row>
    <row r="186" spans="1:39" x14ac:dyDescent="0.3">
      <c r="A186" s="28">
        <v>44047</v>
      </c>
      <c r="B186" s="11" t="s">
        <v>12</v>
      </c>
      <c r="C186" s="10" t="s">
        <v>13</v>
      </c>
      <c r="D186" s="10" t="s">
        <v>14</v>
      </c>
      <c r="E186" s="10" t="s">
        <v>22</v>
      </c>
      <c r="F186" s="10" t="s">
        <v>31</v>
      </c>
      <c r="G186" s="12">
        <v>4000</v>
      </c>
      <c r="H186" s="13">
        <v>7</v>
      </c>
      <c r="I186" s="12">
        <v>28000</v>
      </c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</row>
    <row r="187" spans="1:39" x14ac:dyDescent="0.3">
      <c r="A187" s="28">
        <v>44050</v>
      </c>
      <c r="B187" s="11" t="s">
        <v>12</v>
      </c>
      <c r="C187" s="10" t="s">
        <v>13</v>
      </c>
      <c r="D187" s="10" t="s">
        <v>14</v>
      </c>
      <c r="E187" s="10" t="s">
        <v>10</v>
      </c>
      <c r="F187" s="10" t="s">
        <v>30</v>
      </c>
      <c r="G187" s="12">
        <v>3000</v>
      </c>
      <c r="H187" s="13">
        <v>1</v>
      </c>
      <c r="I187" s="12">
        <v>3000</v>
      </c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</row>
    <row r="188" spans="1:39" x14ac:dyDescent="0.3">
      <c r="A188" s="28">
        <v>44063</v>
      </c>
      <c r="B188" s="11" t="s">
        <v>12</v>
      </c>
      <c r="C188" s="10" t="s">
        <v>13</v>
      </c>
      <c r="D188" s="10" t="s">
        <v>14</v>
      </c>
      <c r="E188" s="10" t="s">
        <v>10</v>
      </c>
      <c r="F188" s="10" t="s">
        <v>11</v>
      </c>
      <c r="G188" s="12">
        <v>7000</v>
      </c>
      <c r="H188" s="13">
        <v>5</v>
      </c>
      <c r="I188" s="12">
        <v>35000</v>
      </c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</row>
    <row r="189" spans="1:39" x14ac:dyDescent="0.3">
      <c r="A189" s="28">
        <v>44064</v>
      </c>
      <c r="B189" s="11" t="s">
        <v>12</v>
      </c>
      <c r="C189" s="10" t="s">
        <v>13</v>
      </c>
      <c r="D189" s="10" t="s">
        <v>14</v>
      </c>
      <c r="E189" s="10" t="s">
        <v>27</v>
      </c>
      <c r="F189" s="10" t="s">
        <v>28</v>
      </c>
      <c r="G189" s="12">
        <v>18000</v>
      </c>
      <c r="H189" s="13">
        <v>3</v>
      </c>
      <c r="I189" s="12">
        <v>54000</v>
      </c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</row>
    <row r="190" spans="1:39" x14ac:dyDescent="0.3">
      <c r="A190" s="28">
        <v>44067</v>
      </c>
      <c r="B190" s="11" t="s">
        <v>12</v>
      </c>
      <c r="C190" s="10" t="s">
        <v>13</v>
      </c>
      <c r="D190" s="10" t="s">
        <v>14</v>
      </c>
      <c r="E190" s="10" t="s">
        <v>10</v>
      </c>
      <c r="F190" s="10" t="s">
        <v>30</v>
      </c>
      <c r="G190" s="12">
        <v>3000</v>
      </c>
      <c r="H190" s="13">
        <v>9</v>
      </c>
      <c r="I190" s="12">
        <v>27000</v>
      </c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</row>
    <row r="191" spans="1:39" x14ac:dyDescent="0.3">
      <c r="A191" s="28">
        <v>44068</v>
      </c>
      <c r="B191" s="11" t="s">
        <v>12</v>
      </c>
      <c r="C191" s="10" t="s">
        <v>13</v>
      </c>
      <c r="D191" s="10" t="s">
        <v>14</v>
      </c>
      <c r="E191" s="10" t="s">
        <v>22</v>
      </c>
      <c r="F191" s="10" t="s">
        <v>23</v>
      </c>
      <c r="G191" s="12">
        <v>8000</v>
      </c>
      <c r="H191" s="13">
        <v>1</v>
      </c>
      <c r="I191" s="12">
        <v>8000</v>
      </c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</row>
    <row r="192" spans="1:39" x14ac:dyDescent="0.3">
      <c r="A192" s="28">
        <v>44068</v>
      </c>
      <c r="B192" s="11" t="s">
        <v>12</v>
      </c>
      <c r="C192" s="10" t="s">
        <v>13</v>
      </c>
      <c r="D192" s="10" t="s">
        <v>14</v>
      </c>
      <c r="E192" s="10" t="s">
        <v>10</v>
      </c>
      <c r="F192" s="10" t="s">
        <v>15</v>
      </c>
      <c r="G192" s="12">
        <v>6000</v>
      </c>
      <c r="H192" s="13">
        <v>3</v>
      </c>
      <c r="I192" s="12">
        <v>18000</v>
      </c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</row>
    <row r="193" spans="1:39" x14ac:dyDescent="0.3">
      <c r="A193" s="28">
        <v>44070</v>
      </c>
      <c r="B193" s="11" t="s">
        <v>12</v>
      </c>
      <c r="C193" s="10" t="s">
        <v>13</v>
      </c>
      <c r="D193" s="10" t="s">
        <v>14</v>
      </c>
      <c r="E193" s="10" t="s">
        <v>10</v>
      </c>
      <c r="F193" s="10" t="s">
        <v>11</v>
      </c>
      <c r="G193" s="12">
        <v>7000</v>
      </c>
      <c r="H193" s="13">
        <v>9</v>
      </c>
      <c r="I193" s="12">
        <v>63000</v>
      </c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</row>
    <row r="194" spans="1:39" x14ac:dyDescent="0.3">
      <c r="A194" s="28">
        <v>44071</v>
      </c>
      <c r="B194" s="11" t="s">
        <v>12</v>
      </c>
      <c r="C194" s="10" t="s">
        <v>13</v>
      </c>
      <c r="D194" s="10" t="s">
        <v>14</v>
      </c>
      <c r="E194" s="10" t="s">
        <v>27</v>
      </c>
      <c r="F194" s="10" t="s">
        <v>28</v>
      </c>
      <c r="G194" s="12">
        <v>18000</v>
      </c>
      <c r="H194" s="13">
        <v>4</v>
      </c>
      <c r="I194" s="12">
        <v>72000</v>
      </c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</row>
    <row r="195" spans="1:39" x14ac:dyDescent="0.3">
      <c r="A195" s="28">
        <v>44090</v>
      </c>
      <c r="B195" s="11" t="s">
        <v>12</v>
      </c>
      <c r="C195" s="10" t="s">
        <v>13</v>
      </c>
      <c r="D195" s="10" t="s">
        <v>14</v>
      </c>
      <c r="E195" s="10" t="s">
        <v>10</v>
      </c>
      <c r="F195" s="10" t="s">
        <v>11</v>
      </c>
      <c r="G195" s="12">
        <v>7000</v>
      </c>
      <c r="H195" s="13">
        <v>6</v>
      </c>
      <c r="I195" s="12">
        <v>42000</v>
      </c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</row>
    <row r="196" spans="1:39" x14ac:dyDescent="0.3">
      <c r="A196" s="28">
        <v>44096</v>
      </c>
      <c r="B196" s="11" t="s">
        <v>12</v>
      </c>
      <c r="C196" s="10" t="s">
        <v>13</v>
      </c>
      <c r="D196" s="10" t="s">
        <v>14</v>
      </c>
      <c r="E196" s="10" t="s">
        <v>27</v>
      </c>
      <c r="F196" s="10" t="s">
        <v>34</v>
      </c>
      <c r="G196" s="12">
        <v>10000</v>
      </c>
      <c r="H196" s="13">
        <v>9</v>
      </c>
      <c r="I196" s="12">
        <v>90000</v>
      </c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</row>
    <row r="197" spans="1:39" x14ac:dyDescent="0.3">
      <c r="A197" s="28">
        <v>44106</v>
      </c>
      <c r="B197" s="11" t="s">
        <v>12</v>
      </c>
      <c r="C197" s="10" t="s">
        <v>13</v>
      </c>
      <c r="D197" s="10" t="s">
        <v>14</v>
      </c>
      <c r="E197" s="10" t="s">
        <v>27</v>
      </c>
      <c r="F197" s="10" t="s">
        <v>34</v>
      </c>
      <c r="G197" s="12">
        <v>10000</v>
      </c>
      <c r="H197" s="13">
        <v>10</v>
      </c>
      <c r="I197" s="12">
        <v>100000</v>
      </c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</row>
    <row r="198" spans="1:39" x14ac:dyDescent="0.3">
      <c r="A198" s="28">
        <v>44107</v>
      </c>
      <c r="B198" s="11" t="s">
        <v>12</v>
      </c>
      <c r="C198" s="10" t="s">
        <v>13</v>
      </c>
      <c r="D198" s="10" t="s">
        <v>14</v>
      </c>
      <c r="E198" s="10" t="s">
        <v>22</v>
      </c>
      <c r="F198" s="10" t="s">
        <v>31</v>
      </c>
      <c r="G198" s="12">
        <v>4000</v>
      </c>
      <c r="H198" s="13">
        <v>2</v>
      </c>
      <c r="I198" s="12">
        <v>8000</v>
      </c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</row>
    <row r="199" spans="1:39" x14ac:dyDescent="0.3">
      <c r="A199" s="28">
        <v>44122</v>
      </c>
      <c r="B199" s="11" t="s">
        <v>12</v>
      </c>
      <c r="C199" s="10" t="s">
        <v>13</v>
      </c>
      <c r="D199" s="10" t="s">
        <v>14</v>
      </c>
      <c r="E199" s="10" t="s">
        <v>27</v>
      </c>
      <c r="F199" s="10" t="s">
        <v>28</v>
      </c>
      <c r="G199" s="12">
        <v>18000</v>
      </c>
      <c r="H199" s="13">
        <v>3</v>
      </c>
      <c r="I199" s="12">
        <v>54000</v>
      </c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</row>
    <row r="200" spans="1:39" x14ac:dyDescent="0.3">
      <c r="A200" s="28">
        <v>44138</v>
      </c>
      <c r="B200" s="11" t="s">
        <v>12</v>
      </c>
      <c r="C200" s="10" t="s">
        <v>13</v>
      </c>
      <c r="D200" s="10" t="s">
        <v>14</v>
      </c>
      <c r="E200" s="10" t="s">
        <v>27</v>
      </c>
      <c r="F200" s="10" t="s">
        <v>34</v>
      </c>
      <c r="G200" s="12">
        <v>10000</v>
      </c>
      <c r="H200" s="13">
        <v>7</v>
      </c>
      <c r="I200" s="12">
        <v>70000</v>
      </c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</row>
    <row r="201" spans="1:39" x14ac:dyDescent="0.3">
      <c r="A201" s="28">
        <v>44138</v>
      </c>
      <c r="B201" s="11" t="s">
        <v>12</v>
      </c>
      <c r="C201" s="10" t="s">
        <v>13</v>
      </c>
      <c r="D201" s="10" t="s">
        <v>14</v>
      </c>
      <c r="E201" s="10" t="s">
        <v>22</v>
      </c>
      <c r="F201" s="10" t="s">
        <v>23</v>
      </c>
      <c r="G201" s="12">
        <v>8000</v>
      </c>
      <c r="H201" s="13">
        <v>7</v>
      </c>
      <c r="I201" s="12">
        <v>56000</v>
      </c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</row>
    <row r="202" spans="1:39" x14ac:dyDescent="0.3">
      <c r="A202" s="28">
        <v>44139</v>
      </c>
      <c r="B202" s="11" t="s">
        <v>12</v>
      </c>
      <c r="C202" s="10" t="s">
        <v>13</v>
      </c>
      <c r="D202" s="10" t="s">
        <v>14</v>
      </c>
      <c r="E202" s="10" t="s">
        <v>27</v>
      </c>
      <c r="F202" s="10" t="s">
        <v>34</v>
      </c>
      <c r="G202" s="12">
        <v>10000</v>
      </c>
      <c r="H202" s="13">
        <v>2</v>
      </c>
      <c r="I202" s="12">
        <v>20000</v>
      </c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</row>
    <row r="203" spans="1:39" x14ac:dyDescent="0.3">
      <c r="A203" s="28">
        <v>44147</v>
      </c>
      <c r="B203" s="11" t="s">
        <v>12</v>
      </c>
      <c r="C203" s="10" t="s">
        <v>13</v>
      </c>
      <c r="D203" s="10" t="s">
        <v>14</v>
      </c>
      <c r="E203" s="10" t="s">
        <v>27</v>
      </c>
      <c r="F203" s="10" t="s">
        <v>34</v>
      </c>
      <c r="G203" s="12">
        <v>10000</v>
      </c>
      <c r="H203" s="13">
        <v>5</v>
      </c>
      <c r="I203" s="12">
        <v>50000</v>
      </c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</row>
    <row r="204" spans="1:39" x14ac:dyDescent="0.3">
      <c r="A204" s="28">
        <v>44154</v>
      </c>
      <c r="B204" s="11" t="s">
        <v>12</v>
      </c>
      <c r="C204" s="10" t="s">
        <v>13</v>
      </c>
      <c r="D204" s="10" t="s">
        <v>14</v>
      </c>
      <c r="E204" s="10" t="s">
        <v>27</v>
      </c>
      <c r="F204" s="10" t="s">
        <v>28</v>
      </c>
      <c r="G204" s="12">
        <v>18000</v>
      </c>
      <c r="H204" s="13">
        <v>10</v>
      </c>
      <c r="I204" s="12">
        <v>180000</v>
      </c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</row>
    <row r="205" spans="1:39" x14ac:dyDescent="0.3">
      <c r="A205" s="28">
        <v>44164</v>
      </c>
      <c r="B205" s="11" t="s">
        <v>12</v>
      </c>
      <c r="C205" s="10" t="s">
        <v>13</v>
      </c>
      <c r="D205" s="10" t="s">
        <v>14</v>
      </c>
      <c r="E205" s="10" t="s">
        <v>10</v>
      </c>
      <c r="F205" s="10" t="s">
        <v>30</v>
      </c>
      <c r="G205" s="12">
        <v>3000</v>
      </c>
      <c r="H205" s="13">
        <v>5</v>
      </c>
      <c r="I205" s="12">
        <v>15000</v>
      </c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</row>
    <row r="206" spans="1:39" x14ac:dyDescent="0.3">
      <c r="A206" s="28">
        <v>44166</v>
      </c>
      <c r="B206" s="11" t="s">
        <v>12</v>
      </c>
      <c r="C206" s="10" t="s">
        <v>13</v>
      </c>
      <c r="D206" s="10" t="s">
        <v>14</v>
      </c>
      <c r="E206" s="10" t="s">
        <v>10</v>
      </c>
      <c r="F206" s="10" t="s">
        <v>15</v>
      </c>
      <c r="G206" s="12">
        <v>6000</v>
      </c>
      <c r="H206" s="13">
        <v>2</v>
      </c>
      <c r="I206" s="12">
        <v>12000</v>
      </c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</row>
    <row r="207" spans="1:39" x14ac:dyDescent="0.3">
      <c r="A207" s="28">
        <v>44172</v>
      </c>
      <c r="B207" s="11" t="s">
        <v>12</v>
      </c>
      <c r="C207" s="10" t="s">
        <v>13</v>
      </c>
      <c r="D207" s="10" t="s">
        <v>14</v>
      </c>
      <c r="E207" s="10" t="s">
        <v>10</v>
      </c>
      <c r="F207" s="10" t="s">
        <v>15</v>
      </c>
      <c r="G207" s="12">
        <v>6000</v>
      </c>
      <c r="H207" s="13">
        <v>6</v>
      </c>
      <c r="I207" s="12">
        <v>36000</v>
      </c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</row>
    <row r="208" spans="1:39" x14ac:dyDescent="0.3">
      <c r="A208" s="28">
        <v>44177</v>
      </c>
      <c r="B208" s="11" t="s">
        <v>12</v>
      </c>
      <c r="C208" s="10" t="s">
        <v>13</v>
      </c>
      <c r="D208" s="10" t="s">
        <v>14</v>
      </c>
      <c r="E208" s="10" t="s">
        <v>10</v>
      </c>
      <c r="F208" s="10" t="s">
        <v>11</v>
      </c>
      <c r="G208" s="12">
        <v>7000</v>
      </c>
      <c r="H208" s="13">
        <v>7</v>
      </c>
      <c r="I208" s="12">
        <v>49000</v>
      </c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</row>
    <row r="209" spans="1:39" x14ac:dyDescent="0.3">
      <c r="A209" s="28">
        <v>44177</v>
      </c>
      <c r="B209" s="11" t="s">
        <v>12</v>
      </c>
      <c r="C209" s="10" t="s">
        <v>13</v>
      </c>
      <c r="D209" s="10" t="s">
        <v>14</v>
      </c>
      <c r="E209" s="10" t="s">
        <v>10</v>
      </c>
      <c r="F209" s="10" t="s">
        <v>30</v>
      </c>
      <c r="G209" s="12">
        <v>3000</v>
      </c>
      <c r="H209" s="13">
        <v>3</v>
      </c>
      <c r="I209" s="12">
        <v>9000</v>
      </c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</row>
    <row r="210" spans="1:39" x14ac:dyDescent="0.3">
      <c r="A210" s="28">
        <v>44178</v>
      </c>
      <c r="B210" s="11" t="s">
        <v>12</v>
      </c>
      <c r="C210" s="10" t="s">
        <v>13</v>
      </c>
      <c r="D210" s="10" t="s">
        <v>14</v>
      </c>
      <c r="E210" s="10" t="s">
        <v>27</v>
      </c>
      <c r="F210" s="10" t="s">
        <v>34</v>
      </c>
      <c r="G210" s="12">
        <v>10000</v>
      </c>
      <c r="H210" s="13">
        <v>9</v>
      </c>
      <c r="I210" s="12">
        <v>90000</v>
      </c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</row>
    <row r="211" spans="1:39" x14ac:dyDescent="0.3">
      <c r="A211" s="28">
        <v>44178</v>
      </c>
      <c r="B211" s="11" t="s">
        <v>12</v>
      </c>
      <c r="C211" s="10" t="s">
        <v>13</v>
      </c>
      <c r="D211" s="10" t="s">
        <v>14</v>
      </c>
      <c r="E211" s="10" t="s">
        <v>22</v>
      </c>
      <c r="F211" s="10" t="s">
        <v>23</v>
      </c>
      <c r="G211" s="12">
        <v>8000</v>
      </c>
      <c r="H211" s="13">
        <v>8</v>
      </c>
      <c r="I211" s="12">
        <v>64000</v>
      </c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</row>
    <row r="212" spans="1:39" x14ac:dyDescent="0.3">
      <c r="A212" s="28">
        <v>44186</v>
      </c>
      <c r="B212" s="11" t="s">
        <v>12</v>
      </c>
      <c r="C212" s="10" t="s">
        <v>13</v>
      </c>
      <c r="D212" s="10" t="s">
        <v>14</v>
      </c>
      <c r="E212" s="10" t="s">
        <v>10</v>
      </c>
      <c r="F212" s="10" t="s">
        <v>30</v>
      </c>
      <c r="G212" s="12">
        <v>3000</v>
      </c>
      <c r="H212" s="13">
        <v>5</v>
      </c>
      <c r="I212" s="12">
        <v>15000</v>
      </c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</row>
    <row r="213" spans="1:39" x14ac:dyDescent="0.3">
      <c r="A213" s="28">
        <v>44191</v>
      </c>
      <c r="B213" s="11" t="s">
        <v>12</v>
      </c>
      <c r="C213" s="10" t="s">
        <v>13</v>
      </c>
      <c r="D213" s="10" t="s">
        <v>14</v>
      </c>
      <c r="E213" s="10" t="s">
        <v>10</v>
      </c>
      <c r="F213" s="10" t="s">
        <v>30</v>
      </c>
      <c r="G213" s="12">
        <v>3000</v>
      </c>
      <c r="H213" s="13">
        <v>5</v>
      </c>
      <c r="I213" s="12">
        <v>15000</v>
      </c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</row>
    <row r="214" spans="1:39" x14ac:dyDescent="0.3">
      <c r="A214" s="28">
        <v>44195</v>
      </c>
      <c r="B214" s="11" t="s">
        <v>12</v>
      </c>
      <c r="C214" s="10" t="s">
        <v>13</v>
      </c>
      <c r="D214" s="10" t="s">
        <v>14</v>
      </c>
      <c r="E214" s="10" t="s">
        <v>27</v>
      </c>
      <c r="F214" s="10" t="s">
        <v>28</v>
      </c>
      <c r="G214" s="12">
        <v>18000</v>
      </c>
      <c r="H214" s="13">
        <v>4</v>
      </c>
      <c r="I214" s="12">
        <v>72000</v>
      </c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</row>
    <row r="215" spans="1:39" x14ac:dyDescent="0.3">
      <c r="A215" s="28">
        <v>44201</v>
      </c>
      <c r="B215" s="11" t="s">
        <v>12</v>
      </c>
      <c r="C215" s="10" t="s">
        <v>13</v>
      </c>
      <c r="D215" s="10" t="s">
        <v>14</v>
      </c>
      <c r="E215" s="10" t="s">
        <v>10</v>
      </c>
      <c r="F215" s="10" t="s">
        <v>15</v>
      </c>
      <c r="G215" s="12">
        <v>6000</v>
      </c>
      <c r="H215" s="13">
        <v>10</v>
      </c>
      <c r="I215" s="12">
        <v>60000</v>
      </c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</row>
    <row r="216" spans="1:39" x14ac:dyDescent="0.3">
      <c r="A216" s="28">
        <v>44215</v>
      </c>
      <c r="B216" s="11" t="s">
        <v>12</v>
      </c>
      <c r="C216" s="10" t="s">
        <v>13</v>
      </c>
      <c r="D216" s="10" t="s">
        <v>14</v>
      </c>
      <c r="E216" s="10" t="s">
        <v>22</v>
      </c>
      <c r="F216" s="10" t="s">
        <v>31</v>
      </c>
      <c r="G216" s="12">
        <v>4000</v>
      </c>
      <c r="H216" s="13">
        <v>1</v>
      </c>
      <c r="I216" s="12">
        <v>4000</v>
      </c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</row>
    <row r="217" spans="1:39" x14ac:dyDescent="0.3">
      <c r="A217" s="28">
        <v>44217</v>
      </c>
      <c r="B217" s="11" t="s">
        <v>12</v>
      </c>
      <c r="C217" s="10" t="s">
        <v>13</v>
      </c>
      <c r="D217" s="10" t="s">
        <v>14</v>
      </c>
      <c r="E217" s="10" t="s">
        <v>27</v>
      </c>
      <c r="F217" s="10" t="s">
        <v>28</v>
      </c>
      <c r="G217" s="12">
        <v>18000</v>
      </c>
      <c r="H217" s="13">
        <v>1</v>
      </c>
      <c r="I217" s="12">
        <v>18000</v>
      </c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</row>
    <row r="218" spans="1:39" x14ac:dyDescent="0.3">
      <c r="A218" s="28">
        <v>44220</v>
      </c>
      <c r="B218" s="11" t="s">
        <v>12</v>
      </c>
      <c r="C218" s="10" t="s">
        <v>13</v>
      </c>
      <c r="D218" s="10" t="s">
        <v>14</v>
      </c>
      <c r="E218" s="10" t="s">
        <v>10</v>
      </c>
      <c r="F218" s="10" t="s">
        <v>11</v>
      </c>
      <c r="G218" s="12">
        <v>7000</v>
      </c>
      <c r="H218" s="13">
        <v>6</v>
      </c>
      <c r="I218" s="12">
        <v>42000</v>
      </c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</row>
    <row r="219" spans="1:39" x14ac:dyDescent="0.3">
      <c r="A219" s="28">
        <v>44222</v>
      </c>
      <c r="B219" s="11" t="s">
        <v>12</v>
      </c>
      <c r="C219" s="10" t="s">
        <v>77</v>
      </c>
      <c r="D219" s="10" t="s">
        <v>14</v>
      </c>
      <c r="E219" s="10" t="s">
        <v>22</v>
      </c>
      <c r="F219" s="10" t="s">
        <v>31</v>
      </c>
      <c r="G219" s="12">
        <v>4000</v>
      </c>
      <c r="H219" s="13">
        <v>6</v>
      </c>
      <c r="I219" s="12">
        <v>24000</v>
      </c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</row>
    <row r="220" spans="1:39" x14ac:dyDescent="0.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</row>
    <row r="221" spans="1:39" x14ac:dyDescent="0.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</row>
    <row r="222" spans="1:39" x14ac:dyDescent="0.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</row>
    <row r="223" spans="1:39" x14ac:dyDescent="0.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</row>
    <row r="224" spans="1:39" x14ac:dyDescent="0.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</row>
    <row r="225" spans="1:39" x14ac:dyDescent="0.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</row>
    <row r="226" spans="1:39" x14ac:dyDescent="0.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</row>
    <row r="227" spans="1:39" x14ac:dyDescent="0.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</row>
    <row r="228" spans="1:39" x14ac:dyDescent="0.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</row>
    <row r="229" spans="1:39" x14ac:dyDescent="0.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</row>
    <row r="230" spans="1:39" x14ac:dyDescent="0.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</row>
    <row r="231" spans="1:39" x14ac:dyDescent="0.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</row>
    <row r="232" spans="1:39" x14ac:dyDescent="0.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</row>
    <row r="233" spans="1:39" x14ac:dyDescent="0.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</row>
    <row r="234" spans="1:39" x14ac:dyDescent="0.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</row>
    <row r="235" spans="1:39" x14ac:dyDescent="0.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</row>
    <row r="236" spans="1:39" x14ac:dyDescent="0.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</row>
    <row r="237" spans="1:39" x14ac:dyDescent="0.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</row>
    <row r="238" spans="1:39" x14ac:dyDescent="0.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</row>
    <row r="239" spans="1:39" x14ac:dyDescent="0.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</row>
    <row r="240" spans="1:39" x14ac:dyDescent="0.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</row>
    <row r="241" spans="1:39" x14ac:dyDescent="0.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</row>
    <row r="242" spans="1:39" x14ac:dyDescent="0.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</row>
    <row r="243" spans="1:39" x14ac:dyDescent="0.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</row>
    <row r="244" spans="1:39" x14ac:dyDescent="0.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</row>
    <row r="245" spans="1:39" x14ac:dyDescent="0.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</row>
    <row r="246" spans="1:39" x14ac:dyDescent="0.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</row>
    <row r="247" spans="1:39" x14ac:dyDescent="0.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</row>
    <row r="248" spans="1:39" x14ac:dyDescent="0.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</row>
    <row r="249" spans="1:39" x14ac:dyDescent="0.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</row>
    <row r="250" spans="1:39" x14ac:dyDescent="0.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</row>
    <row r="251" spans="1:39" x14ac:dyDescent="0.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</row>
    <row r="252" spans="1:39" x14ac:dyDescent="0.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</row>
    <row r="253" spans="1:39" x14ac:dyDescent="0.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</row>
    <row r="254" spans="1:39" x14ac:dyDescent="0.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</row>
    <row r="255" spans="1:39" x14ac:dyDescent="0.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</row>
    <row r="256" spans="1:39" x14ac:dyDescent="0.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</row>
    <row r="257" spans="1:39" x14ac:dyDescent="0.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</row>
    <row r="258" spans="1:39" x14ac:dyDescent="0.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</row>
    <row r="259" spans="1:39" x14ac:dyDescent="0.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</row>
    <row r="260" spans="1:39" x14ac:dyDescent="0.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</row>
    <row r="261" spans="1:39" x14ac:dyDescent="0.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</row>
    <row r="262" spans="1:39" x14ac:dyDescent="0.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</row>
    <row r="263" spans="1:39" x14ac:dyDescent="0.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</row>
    <row r="264" spans="1:39" x14ac:dyDescent="0.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</row>
    <row r="265" spans="1:39" x14ac:dyDescent="0.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</row>
    <row r="266" spans="1:39" x14ac:dyDescent="0.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</row>
    <row r="267" spans="1:39" x14ac:dyDescent="0.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</row>
    <row r="268" spans="1:39" x14ac:dyDescent="0.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</row>
    <row r="269" spans="1:39" x14ac:dyDescent="0.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</row>
    <row r="270" spans="1:39" x14ac:dyDescent="0.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</row>
    <row r="271" spans="1:39" x14ac:dyDescent="0.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</row>
    <row r="272" spans="1:39" x14ac:dyDescent="0.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</row>
    <row r="273" spans="1:39" x14ac:dyDescent="0.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</row>
    <row r="274" spans="1:39" x14ac:dyDescent="0.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</row>
    <row r="275" spans="1:39" x14ac:dyDescent="0.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</row>
    <row r="276" spans="1:39" x14ac:dyDescent="0.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</row>
    <row r="277" spans="1:39" x14ac:dyDescent="0.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</row>
    <row r="278" spans="1:39" x14ac:dyDescent="0.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</row>
    <row r="279" spans="1:39" x14ac:dyDescent="0.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</row>
    <row r="280" spans="1:39" x14ac:dyDescent="0.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</row>
    <row r="281" spans="1:39" x14ac:dyDescent="0.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</row>
    <row r="282" spans="1:39" x14ac:dyDescent="0.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</row>
    <row r="283" spans="1:39" x14ac:dyDescent="0.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</row>
    <row r="284" spans="1:39" x14ac:dyDescent="0.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</row>
    <row r="285" spans="1:39" x14ac:dyDescent="0.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</row>
    <row r="286" spans="1:39" x14ac:dyDescent="0.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</row>
    <row r="287" spans="1:39" x14ac:dyDescent="0.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</row>
    <row r="288" spans="1:39" x14ac:dyDescent="0.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</row>
    <row r="289" spans="1:39" x14ac:dyDescent="0.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</row>
    <row r="290" spans="1:39" x14ac:dyDescent="0.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</row>
    <row r="291" spans="1:39" x14ac:dyDescent="0.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</row>
    <row r="292" spans="1:39" x14ac:dyDescent="0.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</row>
    <row r="293" spans="1:39" x14ac:dyDescent="0.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</row>
    <row r="294" spans="1:39" x14ac:dyDescent="0.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</row>
    <row r="295" spans="1:39" x14ac:dyDescent="0.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</row>
    <row r="296" spans="1:39" x14ac:dyDescent="0.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</row>
    <row r="297" spans="1:39" x14ac:dyDescent="0.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</row>
    <row r="298" spans="1:39" x14ac:dyDescent="0.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</row>
    <row r="299" spans="1:39" x14ac:dyDescent="0.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</row>
    <row r="300" spans="1:39" x14ac:dyDescent="0.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</row>
    <row r="301" spans="1:39" x14ac:dyDescent="0.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</row>
    <row r="302" spans="1:39" x14ac:dyDescent="0.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</row>
    <row r="303" spans="1:39" x14ac:dyDescent="0.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</row>
    <row r="304" spans="1:39" x14ac:dyDescent="0.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</row>
    <row r="305" spans="1:39" x14ac:dyDescent="0.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</row>
    <row r="306" spans="1:39" x14ac:dyDescent="0.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</row>
    <row r="307" spans="1:39" x14ac:dyDescent="0.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</row>
    <row r="308" spans="1:39" x14ac:dyDescent="0.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</row>
    <row r="309" spans="1:39" x14ac:dyDescent="0.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</row>
    <row r="310" spans="1:39" x14ac:dyDescent="0.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</row>
    <row r="311" spans="1:39" x14ac:dyDescent="0.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</row>
    <row r="312" spans="1:39" x14ac:dyDescent="0.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</row>
    <row r="313" spans="1:39" x14ac:dyDescent="0.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</row>
    <row r="314" spans="1:39" x14ac:dyDescent="0.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</row>
    <row r="315" spans="1:39" x14ac:dyDescent="0.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</row>
    <row r="316" spans="1:39" x14ac:dyDescent="0.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</row>
    <row r="317" spans="1:39" x14ac:dyDescent="0.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</row>
    <row r="318" spans="1:39" x14ac:dyDescent="0.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</row>
    <row r="319" spans="1:39" x14ac:dyDescent="0.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</row>
    <row r="320" spans="1:39" x14ac:dyDescent="0.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</row>
    <row r="321" spans="1:39" x14ac:dyDescent="0.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</row>
    <row r="322" spans="1:39" x14ac:dyDescent="0.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</row>
    <row r="323" spans="1:39" x14ac:dyDescent="0.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</row>
    <row r="324" spans="1:39" x14ac:dyDescent="0.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</row>
    <row r="325" spans="1:39" x14ac:dyDescent="0.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</row>
    <row r="326" spans="1:39" x14ac:dyDescent="0.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</row>
    <row r="327" spans="1:39" x14ac:dyDescent="0.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</row>
    <row r="328" spans="1:39" x14ac:dyDescent="0.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</row>
    <row r="329" spans="1:39" x14ac:dyDescent="0.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</row>
    <row r="330" spans="1:39" x14ac:dyDescent="0.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</row>
    <row r="331" spans="1:39" x14ac:dyDescent="0.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</row>
    <row r="332" spans="1:39" x14ac:dyDescent="0.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</row>
    <row r="333" spans="1:39" x14ac:dyDescent="0.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</row>
    <row r="334" spans="1:39" x14ac:dyDescent="0.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</row>
    <row r="335" spans="1:39" x14ac:dyDescent="0.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</row>
    <row r="336" spans="1:39" x14ac:dyDescent="0.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</row>
    <row r="337" spans="1:39" x14ac:dyDescent="0.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</row>
    <row r="338" spans="1:39" x14ac:dyDescent="0.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</row>
    <row r="339" spans="1:39" x14ac:dyDescent="0.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</row>
    <row r="340" spans="1:39" x14ac:dyDescent="0.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</row>
    <row r="341" spans="1:39" x14ac:dyDescent="0.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</row>
    <row r="342" spans="1:39" x14ac:dyDescent="0.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</row>
    <row r="343" spans="1:39" x14ac:dyDescent="0.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</row>
    <row r="344" spans="1:39" x14ac:dyDescent="0.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</row>
    <row r="345" spans="1:39" x14ac:dyDescent="0.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</row>
    <row r="346" spans="1:39" x14ac:dyDescent="0.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</row>
    <row r="347" spans="1:39" x14ac:dyDescent="0.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</row>
    <row r="348" spans="1:39" x14ac:dyDescent="0.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</row>
    <row r="349" spans="1:39" x14ac:dyDescent="0.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</row>
    <row r="350" spans="1:39" x14ac:dyDescent="0.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</row>
    <row r="351" spans="1:39" x14ac:dyDescent="0.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</row>
    <row r="352" spans="1:39" x14ac:dyDescent="0.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</row>
    <row r="353" spans="1:39" x14ac:dyDescent="0.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</row>
    <row r="354" spans="1:39" x14ac:dyDescent="0.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</row>
    <row r="355" spans="1:39" x14ac:dyDescent="0.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</row>
    <row r="356" spans="1:39" x14ac:dyDescent="0.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</row>
    <row r="357" spans="1:39" x14ac:dyDescent="0.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</row>
    <row r="358" spans="1:39" x14ac:dyDescent="0.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</row>
    <row r="359" spans="1:39" x14ac:dyDescent="0.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</row>
    <row r="360" spans="1:39" x14ac:dyDescent="0.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</row>
    <row r="361" spans="1:39" x14ac:dyDescent="0.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</row>
    <row r="362" spans="1:39" x14ac:dyDescent="0.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</row>
    <row r="363" spans="1:39" x14ac:dyDescent="0.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</row>
    <row r="364" spans="1:39" x14ac:dyDescent="0.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</row>
    <row r="365" spans="1:39" x14ac:dyDescent="0.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</row>
    <row r="366" spans="1:39" x14ac:dyDescent="0.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</row>
    <row r="367" spans="1:39" x14ac:dyDescent="0.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</row>
    <row r="368" spans="1:39" x14ac:dyDescent="0.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</row>
    <row r="369" spans="1:39" x14ac:dyDescent="0.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</row>
    <row r="370" spans="1:39" x14ac:dyDescent="0.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</row>
    <row r="371" spans="1:39" x14ac:dyDescent="0.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</row>
    <row r="372" spans="1:39" x14ac:dyDescent="0.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</row>
    <row r="373" spans="1:39" x14ac:dyDescent="0.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</row>
    <row r="374" spans="1:39" x14ac:dyDescent="0.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</row>
    <row r="375" spans="1:39" x14ac:dyDescent="0.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</row>
    <row r="376" spans="1:39" x14ac:dyDescent="0.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</row>
    <row r="377" spans="1:39" x14ac:dyDescent="0.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</row>
    <row r="378" spans="1:39" x14ac:dyDescent="0.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</row>
    <row r="379" spans="1:39" x14ac:dyDescent="0.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</row>
    <row r="380" spans="1:39" x14ac:dyDescent="0.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</row>
    <row r="381" spans="1:39" x14ac:dyDescent="0.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</row>
    <row r="382" spans="1:39" x14ac:dyDescent="0.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</row>
    <row r="383" spans="1:39" x14ac:dyDescent="0.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</row>
    <row r="384" spans="1:39" x14ac:dyDescent="0.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</row>
    <row r="385" spans="1:39" x14ac:dyDescent="0.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</row>
    <row r="386" spans="1:39" x14ac:dyDescent="0.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</row>
    <row r="387" spans="1:39" x14ac:dyDescent="0.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</row>
    <row r="388" spans="1:39" x14ac:dyDescent="0.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</row>
    <row r="389" spans="1:39" x14ac:dyDescent="0.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</row>
    <row r="390" spans="1:39" x14ac:dyDescent="0.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</row>
    <row r="391" spans="1:39" x14ac:dyDescent="0.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</row>
    <row r="392" spans="1:39" x14ac:dyDescent="0.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</row>
    <row r="393" spans="1:39" x14ac:dyDescent="0.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</row>
    <row r="394" spans="1:39" x14ac:dyDescent="0.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</row>
    <row r="395" spans="1:39" x14ac:dyDescent="0.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</row>
    <row r="396" spans="1:39" x14ac:dyDescent="0.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</row>
    <row r="397" spans="1:39" x14ac:dyDescent="0.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</row>
    <row r="398" spans="1:39" x14ac:dyDescent="0.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</row>
    <row r="399" spans="1:39" x14ac:dyDescent="0.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</row>
    <row r="400" spans="1:39" x14ac:dyDescent="0.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</row>
    <row r="401" spans="1:39" x14ac:dyDescent="0.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</row>
    <row r="402" spans="1:39" x14ac:dyDescent="0.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</row>
    <row r="403" spans="1:39" x14ac:dyDescent="0.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</row>
    <row r="404" spans="1:39" x14ac:dyDescent="0.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</row>
    <row r="405" spans="1:39" x14ac:dyDescent="0.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</row>
    <row r="406" spans="1:39" x14ac:dyDescent="0.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</row>
    <row r="407" spans="1:39" x14ac:dyDescent="0.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</row>
    <row r="408" spans="1:39" x14ac:dyDescent="0.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</row>
    <row r="409" spans="1:39" x14ac:dyDescent="0.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</row>
    <row r="410" spans="1:39" x14ac:dyDescent="0.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</row>
    <row r="411" spans="1:39" x14ac:dyDescent="0.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</row>
    <row r="412" spans="1:39" x14ac:dyDescent="0.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</row>
    <row r="413" spans="1:39" x14ac:dyDescent="0.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</row>
    <row r="414" spans="1:39" x14ac:dyDescent="0.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</row>
    <row r="415" spans="1:39" x14ac:dyDescent="0.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</row>
    <row r="416" spans="1:39" x14ac:dyDescent="0.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</row>
    <row r="417" spans="1:39" x14ac:dyDescent="0.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</row>
    <row r="418" spans="1:39" x14ac:dyDescent="0.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</row>
    <row r="419" spans="1:39" x14ac:dyDescent="0.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</row>
    <row r="420" spans="1:39" x14ac:dyDescent="0.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</row>
    <row r="421" spans="1:39" x14ac:dyDescent="0.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</row>
    <row r="422" spans="1:39" x14ac:dyDescent="0.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</row>
    <row r="423" spans="1:39" x14ac:dyDescent="0.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</row>
    <row r="424" spans="1:39" x14ac:dyDescent="0.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</row>
    <row r="425" spans="1:39" x14ac:dyDescent="0.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</row>
    <row r="426" spans="1:39" x14ac:dyDescent="0.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</row>
    <row r="427" spans="1:39" x14ac:dyDescent="0.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</row>
    <row r="428" spans="1:39" x14ac:dyDescent="0.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</row>
    <row r="429" spans="1:39" x14ac:dyDescent="0.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</row>
    <row r="430" spans="1:39" x14ac:dyDescent="0.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</row>
    <row r="431" spans="1:39" x14ac:dyDescent="0.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</row>
    <row r="432" spans="1:39" x14ac:dyDescent="0.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</row>
    <row r="433" spans="1:39" x14ac:dyDescent="0.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</row>
    <row r="434" spans="1:39" x14ac:dyDescent="0.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</row>
    <row r="435" spans="1:39" x14ac:dyDescent="0.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</row>
    <row r="436" spans="1:39" x14ac:dyDescent="0.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</row>
    <row r="437" spans="1:39" x14ac:dyDescent="0.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</row>
    <row r="438" spans="1:39" x14ac:dyDescent="0.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</row>
    <row r="439" spans="1:39" x14ac:dyDescent="0.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</row>
    <row r="440" spans="1:39" x14ac:dyDescent="0.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</row>
    <row r="441" spans="1:39" x14ac:dyDescent="0.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</row>
    <row r="442" spans="1:39" x14ac:dyDescent="0.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</row>
    <row r="443" spans="1:39" x14ac:dyDescent="0.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</row>
    <row r="444" spans="1:39" x14ac:dyDescent="0.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</row>
    <row r="445" spans="1:39" x14ac:dyDescent="0.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</row>
    <row r="446" spans="1:39" x14ac:dyDescent="0.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</row>
    <row r="447" spans="1:39" x14ac:dyDescent="0.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</row>
    <row r="448" spans="1:39" x14ac:dyDescent="0.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</row>
    <row r="449" spans="1:39" x14ac:dyDescent="0.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</row>
    <row r="450" spans="1:39" x14ac:dyDescent="0.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</row>
    <row r="451" spans="1:39" x14ac:dyDescent="0.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</row>
    <row r="452" spans="1:39" x14ac:dyDescent="0.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</row>
    <row r="453" spans="1:39" x14ac:dyDescent="0.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</row>
    <row r="454" spans="1:39" x14ac:dyDescent="0.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</row>
    <row r="455" spans="1:39" x14ac:dyDescent="0.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</row>
    <row r="456" spans="1:39" x14ac:dyDescent="0.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</row>
    <row r="457" spans="1:39" x14ac:dyDescent="0.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</row>
    <row r="458" spans="1:39" x14ac:dyDescent="0.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</row>
    <row r="459" spans="1:39" x14ac:dyDescent="0.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</row>
    <row r="460" spans="1:39" x14ac:dyDescent="0.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</row>
    <row r="461" spans="1:39" x14ac:dyDescent="0.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</row>
    <row r="462" spans="1:39" x14ac:dyDescent="0.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</row>
    <row r="463" spans="1:39" x14ac:dyDescent="0.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</row>
    <row r="464" spans="1:39" x14ac:dyDescent="0.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</row>
    <row r="465" spans="1:39" x14ac:dyDescent="0.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</row>
    <row r="466" spans="1:39" x14ac:dyDescent="0.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</row>
    <row r="467" spans="1:39" x14ac:dyDescent="0.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</row>
    <row r="468" spans="1:39" x14ac:dyDescent="0.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</row>
    <row r="469" spans="1:39" x14ac:dyDescent="0.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</row>
    <row r="470" spans="1:39" x14ac:dyDescent="0.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</row>
    <row r="471" spans="1:39" x14ac:dyDescent="0.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</row>
    <row r="472" spans="1:39" x14ac:dyDescent="0.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</row>
    <row r="473" spans="1:39" x14ac:dyDescent="0.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</row>
    <row r="474" spans="1:39" x14ac:dyDescent="0.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</row>
    <row r="475" spans="1:39" x14ac:dyDescent="0.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</row>
    <row r="476" spans="1:39" x14ac:dyDescent="0.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</row>
    <row r="477" spans="1:39" x14ac:dyDescent="0.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</row>
    <row r="478" spans="1:39" x14ac:dyDescent="0.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</row>
    <row r="479" spans="1:39" x14ac:dyDescent="0.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</row>
    <row r="480" spans="1:39" x14ac:dyDescent="0.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</row>
    <row r="481" spans="1:39" x14ac:dyDescent="0.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</row>
    <row r="482" spans="1:39" x14ac:dyDescent="0.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</row>
    <row r="483" spans="1:39" x14ac:dyDescent="0.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</row>
    <row r="484" spans="1:39" x14ac:dyDescent="0.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</row>
    <row r="485" spans="1:39" x14ac:dyDescent="0.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</row>
    <row r="486" spans="1:39" x14ac:dyDescent="0.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</row>
    <row r="487" spans="1:39" x14ac:dyDescent="0.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</row>
    <row r="488" spans="1:39" x14ac:dyDescent="0.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</row>
    <row r="489" spans="1:39" x14ac:dyDescent="0.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</row>
    <row r="490" spans="1:39" x14ac:dyDescent="0.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</row>
    <row r="491" spans="1:39" x14ac:dyDescent="0.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</row>
    <row r="492" spans="1:39" x14ac:dyDescent="0.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</row>
    <row r="493" spans="1:39" x14ac:dyDescent="0.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</row>
    <row r="494" spans="1:39" x14ac:dyDescent="0.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</row>
    <row r="495" spans="1:39" x14ac:dyDescent="0.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</row>
    <row r="496" spans="1:39" x14ac:dyDescent="0.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</row>
    <row r="497" spans="1:39" x14ac:dyDescent="0.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</row>
    <row r="498" spans="1:39" x14ac:dyDescent="0.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</row>
    <row r="499" spans="1:39" x14ac:dyDescent="0.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</row>
    <row r="500" spans="1:39" x14ac:dyDescent="0.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</row>
    <row r="501" spans="1:39" x14ac:dyDescent="0.3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</row>
    <row r="502" spans="1:39" x14ac:dyDescent="0.3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</row>
    <row r="503" spans="1:39" x14ac:dyDescent="0.3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</row>
    <row r="504" spans="1:39" x14ac:dyDescent="0.3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</row>
    <row r="505" spans="1:39" x14ac:dyDescent="0.3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</row>
    <row r="506" spans="1:39" x14ac:dyDescent="0.3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</row>
    <row r="507" spans="1:39" x14ac:dyDescent="0.3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</row>
    <row r="508" spans="1:39" x14ac:dyDescent="0.3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</row>
    <row r="509" spans="1:39" x14ac:dyDescent="0.3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</row>
    <row r="510" spans="1:39" x14ac:dyDescent="0.3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</row>
    <row r="511" spans="1:39" x14ac:dyDescent="0.3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</row>
    <row r="512" spans="1:39" x14ac:dyDescent="0.3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</row>
    <row r="513" spans="1:39" x14ac:dyDescent="0.3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</row>
    <row r="514" spans="1:39" x14ac:dyDescent="0.3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</row>
    <row r="515" spans="1:39" x14ac:dyDescent="0.3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</row>
    <row r="516" spans="1:39" x14ac:dyDescent="0.3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</row>
    <row r="517" spans="1:39" x14ac:dyDescent="0.3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</row>
    <row r="518" spans="1:39" x14ac:dyDescent="0.3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</row>
    <row r="519" spans="1:39" x14ac:dyDescent="0.3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</row>
    <row r="520" spans="1:39" x14ac:dyDescent="0.3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</row>
    <row r="521" spans="1:39" x14ac:dyDescent="0.3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</row>
    <row r="522" spans="1:39" x14ac:dyDescent="0.3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</row>
    <row r="523" spans="1:39" x14ac:dyDescent="0.3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</row>
    <row r="524" spans="1:39" x14ac:dyDescent="0.3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</row>
    <row r="525" spans="1:39" x14ac:dyDescent="0.3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</row>
    <row r="526" spans="1:39" x14ac:dyDescent="0.3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</row>
    <row r="527" spans="1:39" x14ac:dyDescent="0.3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</row>
    <row r="528" spans="1:39" x14ac:dyDescent="0.3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</row>
    <row r="529" spans="1:39" x14ac:dyDescent="0.3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</row>
    <row r="530" spans="1:39" x14ac:dyDescent="0.3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</row>
    <row r="531" spans="1:39" x14ac:dyDescent="0.3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</row>
    <row r="532" spans="1:39" x14ac:dyDescent="0.3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</row>
    <row r="533" spans="1:39" x14ac:dyDescent="0.3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</row>
    <row r="534" spans="1:39" x14ac:dyDescent="0.3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</row>
    <row r="535" spans="1:39" x14ac:dyDescent="0.3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</row>
    <row r="536" spans="1:39" x14ac:dyDescent="0.3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</row>
    <row r="537" spans="1:39" x14ac:dyDescent="0.3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</row>
    <row r="538" spans="1:39" x14ac:dyDescent="0.3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</row>
    <row r="539" spans="1:39" x14ac:dyDescent="0.3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</row>
    <row r="540" spans="1:39" x14ac:dyDescent="0.3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</row>
    <row r="541" spans="1:39" x14ac:dyDescent="0.3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</row>
    <row r="542" spans="1:39" x14ac:dyDescent="0.3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</row>
    <row r="543" spans="1:39" x14ac:dyDescent="0.3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</row>
    <row r="544" spans="1:39" x14ac:dyDescent="0.3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</row>
    <row r="545" spans="1:39" x14ac:dyDescent="0.3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</row>
    <row r="546" spans="1:39" x14ac:dyDescent="0.3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</row>
    <row r="547" spans="1:39" x14ac:dyDescent="0.3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</row>
    <row r="548" spans="1:39" x14ac:dyDescent="0.3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</row>
    <row r="549" spans="1:39" x14ac:dyDescent="0.3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</row>
    <row r="550" spans="1:39" x14ac:dyDescent="0.3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</row>
    <row r="551" spans="1:39" x14ac:dyDescent="0.3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</row>
    <row r="552" spans="1:39" x14ac:dyDescent="0.3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</row>
    <row r="553" spans="1:39" x14ac:dyDescent="0.3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</row>
    <row r="554" spans="1:39" x14ac:dyDescent="0.3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</row>
    <row r="555" spans="1:39" x14ac:dyDescent="0.3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</row>
    <row r="556" spans="1:39" x14ac:dyDescent="0.3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</row>
    <row r="557" spans="1:39" x14ac:dyDescent="0.3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</row>
    <row r="558" spans="1:39" x14ac:dyDescent="0.3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</row>
    <row r="559" spans="1:39" x14ac:dyDescent="0.3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</row>
    <row r="560" spans="1:39" x14ac:dyDescent="0.3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</row>
    <row r="561" spans="1:39" x14ac:dyDescent="0.3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</row>
    <row r="562" spans="1:39" x14ac:dyDescent="0.3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</row>
    <row r="563" spans="1:39" x14ac:dyDescent="0.3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</row>
    <row r="564" spans="1:39" x14ac:dyDescent="0.3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</row>
    <row r="565" spans="1:39" x14ac:dyDescent="0.3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</row>
    <row r="566" spans="1:39" x14ac:dyDescent="0.3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</row>
    <row r="567" spans="1:39" x14ac:dyDescent="0.3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</row>
    <row r="568" spans="1:39" x14ac:dyDescent="0.3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</row>
    <row r="569" spans="1:39" x14ac:dyDescent="0.3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</row>
    <row r="570" spans="1:39" x14ac:dyDescent="0.3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</row>
    <row r="571" spans="1:39" x14ac:dyDescent="0.3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</row>
    <row r="572" spans="1:39" x14ac:dyDescent="0.3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</row>
    <row r="573" spans="1:39" x14ac:dyDescent="0.3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</row>
    <row r="574" spans="1:39" x14ac:dyDescent="0.3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</row>
    <row r="575" spans="1:39" x14ac:dyDescent="0.3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</row>
    <row r="576" spans="1:39" x14ac:dyDescent="0.3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</row>
    <row r="577" spans="1:39" x14ac:dyDescent="0.3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</row>
    <row r="578" spans="1:39" x14ac:dyDescent="0.3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</row>
    <row r="579" spans="1:39" x14ac:dyDescent="0.3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</row>
    <row r="580" spans="1:39" x14ac:dyDescent="0.3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</row>
    <row r="581" spans="1:39" x14ac:dyDescent="0.3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</row>
    <row r="582" spans="1:39" x14ac:dyDescent="0.3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</row>
    <row r="583" spans="1:39" x14ac:dyDescent="0.3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</row>
    <row r="584" spans="1:39" x14ac:dyDescent="0.3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</row>
    <row r="585" spans="1:39" x14ac:dyDescent="0.3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</row>
    <row r="586" spans="1:39" x14ac:dyDescent="0.3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</row>
    <row r="587" spans="1:39" x14ac:dyDescent="0.3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</row>
    <row r="588" spans="1:39" x14ac:dyDescent="0.3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</row>
    <row r="589" spans="1:39" x14ac:dyDescent="0.3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</row>
    <row r="590" spans="1:39" x14ac:dyDescent="0.3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</row>
    <row r="591" spans="1:39" x14ac:dyDescent="0.3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</row>
    <row r="592" spans="1:39" x14ac:dyDescent="0.3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</row>
    <row r="593" spans="1:39" x14ac:dyDescent="0.3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</row>
    <row r="594" spans="1:39" x14ac:dyDescent="0.3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</row>
    <row r="595" spans="1:39" x14ac:dyDescent="0.3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</row>
    <row r="596" spans="1:39" x14ac:dyDescent="0.3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</row>
    <row r="597" spans="1:39" x14ac:dyDescent="0.3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</row>
    <row r="598" spans="1:39" x14ac:dyDescent="0.3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</row>
    <row r="599" spans="1:39" x14ac:dyDescent="0.3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</row>
    <row r="600" spans="1:39" x14ac:dyDescent="0.3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</row>
    <row r="601" spans="1:39" x14ac:dyDescent="0.3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</row>
    <row r="602" spans="1:39" x14ac:dyDescent="0.3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</row>
    <row r="603" spans="1:39" x14ac:dyDescent="0.3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</row>
    <row r="604" spans="1:39" x14ac:dyDescent="0.3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</row>
    <row r="605" spans="1:39" x14ac:dyDescent="0.3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</row>
    <row r="606" spans="1:39" x14ac:dyDescent="0.3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</row>
    <row r="607" spans="1:39" x14ac:dyDescent="0.3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</row>
    <row r="608" spans="1:39" x14ac:dyDescent="0.3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</row>
    <row r="609" spans="1:39" x14ac:dyDescent="0.3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</row>
    <row r="610" spans="1:39" x14ac:dyDescent="0.3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</row>
    <row r="611" spans="1:39" x14ac:dyDescent="0.3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</row>
    <row r="612" spans="1:39" x14ac:dyDescent="0.3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</row>
    <row r="613" spans="1:39" x14ac:dyDescent="0.3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</row>
    <row r="614" spans="1:39" x14ac:dyDescent="0.3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</row>
    <row r="615" spans="1:39" x14ac:dyDescent="0.3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</row>
    <row r="616" spans="1:39" x14ac:dyDescent="0.3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</row>
    <row r="617" spans="1:39" x14ac:dyDescent="0.3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</row>
    <row r="618" spans="1:39" x14ac:dyDescent="0.3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</row>
    <row r="619" spans="1:39" x14ac:dyDescent="0.3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</row>
    <row r="620" spans="1:39" x14ac:dyDescent="0.3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</row>
    <row r="621" spans="1:39" x14ac:dyDescent="0.3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</row>
    <row r="622" spans="1:39" x14ac:dyDescent="0.3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</row>
    <row r="623" spans="1:39" x14ac:dyDescent="0.3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</row>
    <row r="624" spans="1:39" x14ac:dyDescent="0.3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</row>
    <row r="625" spans="1:39" x14ac:dyDescent="0.3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</row>
    <row r="626" spans="1:39" x14ac:dyDescent="0.3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</row>
    <row r="627" spans="1:39" x14ac:dyDescent="0.3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</row>
    <row r="628" spans="1:39" x14ac:dyDescent="0.3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</row>
    <row r="629" spans="1:39" x14ac:dyDescent="0.3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</row>
    <row r="630" spans="1:39" x14ac:dyDescent="0.3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</row>
    <row r="631" spans="1:39" x14ac:dyDescent="0.3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</row>
    <row r="632" spans="1:39" x14ac:dyDescent="0.3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</row>
    <row r="633" spans="1:39" x14ac:dyDescent="0.3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</row>
    <row r="634" spans="1:39" x14ac:dyDescent="0.3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</row>
    <row r="635" spans="1:39" x14ac:dyDescent="0.3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</row>
    <row r="636" spans="1:39" x14ac:dyDescent="0.3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</row>
    <row r="637" spans="1:39" x14ac:dyDescent="0.3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</row>
    <row r="638" spans="1:39" x14ac:dyDescent="0.3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</row>
    <row r="639" spans="1:39" x14ac:dyDescent="0.3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</row>
    <row r="640" spans="1:39" x14ac:dyDescent="0.3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</row>
    <row r="641" spans="1:39" x14ac:dyDescent="0.3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</row>
    <row r="642" spans="1:39" x14ac:dyDescent="0.3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</row>
    <row r="643" spans="1:39" x14ac:dyDescent="0.3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</row>
    <row r="644" spans="1:39" x14ac:dyDescent="0.3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</row>
    <row r="645" spans="1:39" x14ac:dyDescent="0.3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</row>
    <row r="646" spans="1:39" x14ac:dyDescent="0.3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</row>
    <row r="647" spans="1:39" x14ac:dyDescent="0.3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</row>
    <row r="648" spans="1:39" x14ac:dyDescent="0.3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</row>
    <row r="649" spans="1:39" x14ac:dyDescent="0.3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</row>
    <row r="650" spans="1:39" x14ac:dyDescent="0.3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</row>
    <row r="651" spans="1:39" x14ac:dyDescent="0.3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</row>
    <row r="652" spans="1:39" x14ac:dyDescent="0.3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</row>
    <row r="653" spans="1:39" x14ac:dyDescent="0.3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</row>
    <row r="654" spans="1:39" x14ac:dyDescent="0.3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</row>
    <row r="655" spans="1:39" x14ac:dyDescent="0.3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</row>
    <row r="656" spans="1:39" x14ac:dyDescent="0.3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</row>
    <row r="657" spans="1:39" x14ac:dyDescent="0.3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</row>
    <row r="658" spans="1:39" x14ac:dyDescent="0.3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</row>
    <row r="659" spans="1:39" x14ac:dyDescent="0.3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</row>
    <row r="660" spans="1:39" x14ac:dyDescent="0.3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</row>
    <row r="661" spans="1:39" x14ac:dyDescent="0.3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</row>
    <row r="662" spans="1:39" x14ac:dyDescent="0.3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</row>
    <row r="663" spans="1:39" x14ac:dyDescent="0.3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</row>
    <row r="664" spans="1:39" x14ac:dyDescent="0.3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</row>
    <row r="665" spans="1:39" x14ac:dyDescent="0.3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</row>
    <row r="666" spans="1:39" x14ac:dyDescent="0.3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</row>
    <row r="667" spans="1:39" x14ac:dyDescent="0.3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</row>
    <row r="668" spans="1:39" x14ac:dyDescent="0.3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</row>
    <row r="669" spans="1:39" x14ac:dyDescent="0.3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</row>
    <row r="670" spans="1:39" x14ac:dyDescent="0.3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</row>
    <row r="671" spans="1:39" x14ac:dyDescent="0.3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</row>
    <row r="672" spans="1:39" x14ac:dyDescent="0.3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</row>
    <row r="673" spans="1:39" x14ac:dyDescent="0.3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</row>
    <row r="674" spans="1:39" x14ac:dyDescent="0.3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</row>
    <row r="675" spans="1:39" x14ac:dyDescent="0.3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</row>
    <row r="676" spans="1:39" x14ac:dyDescent="0.3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</row>
    <row r="677" spans="1:39" x14ac:dyDescent="0.3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</row>
    <row r="678" spans="1:39" x14ac:dyDescent="0.3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</row>
    <row r="679" spans="1:39" x14ac:dyDescent="0.3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</row>
    <row r="680" spans="1:39" x14ac:dyDescent="0.3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</row>
    <row r="681" spans="1:39" x14ac:dyDescent="0.3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</row>
    <row r="682" spans="1:39" x14ac:dyDescent="0.3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</row>
    <row r="683" spans="1:39" x14ac:dyDescent="0.3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</row>
    <row r="684" spans="1:39" x14ac:dyDescent="0.3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</row>
    <row r="685" spans="1:39" x14ac:dyDescent="0.3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</row>
    <row r="686" spans="1:39" x14ac:dyDescent="0.3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</row>
    <row r="687" spans="1:39" x14ac:dyDescent="0.3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</row>
    <row r="688" spans="1:39" x14ac:dyDescent="0.3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</row>
    <row r="689" spans="1:39" x14ac:dyDescent="0.3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</row>
    <row r="690" spans="1:39" x14ac:dyDescent="0.3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</row>
    <row r="691" spans="1:39" x14ac:dyDescent="0.3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</row>
    <row r="692" spans="1:39" x14ac:dyDescent="0.3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</row>
    <row r="693" spans="1:39" x14ac:dyDescent="0.3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</row>
    <row r="694" spans="1:39" x14ac:dyDescent="0.3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</row>
    <row r="695" spans="1:39" x14ac:dyDescent="0.3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</row>
    <row r="696" spans="1:39" x14ac:dyDescent="0.3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</row>
    <row r="697" spans="1:39" x14ac:dyDescent="0.3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</row>
    <row r="698" spans="1:39" x14ac:dyDescent="0.3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</row>
    <row r="699" spans="1:39" x14ac:dyDescent="0.3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</row>
    <row r="700" spans="1:39" x14ac:dyDescent="0.3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</row>
    <row r="701" spans="1:39" x14ac:dyDescent="0.3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</row>
    <row r="702" spans="1:39" x14ac:dyDescent="0.3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</row>
    <row r="703" spans="1:39" x14ac:dyDescent="0.3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</row>
    <row r="704" spans="1:39" x14ac:dyDescent="0.3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</row>
    <row r="705" spans="1:39" x14ac:dyDescent="0.3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</row>
    <row r="706" spans="1:39" x14ac:dyDescent="0.3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</row>
    <row r="707" spans="1:39" x14ac:dyDescent="0.3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</row>
    <row r="708" spans="1:39" x14ac:dyDescent="0.3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</row>
    <row r="709" spans="1:39" x14ac:dyDescent="0.3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</row>
    <row r="710" spans="1:39" x14ac:dyDescent="0.3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</row>
    <row r="711" spans="1:39" x14ac:dyDescent="0.3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</row>
    <row r="712" spans="1:39" x14ac:dyDescent="0.3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</row>
    <row r="713" spans="1:39" x14ac:dyDescent="0.3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</row>
    <row r="714" spans="1:39" x14ac:dyDescent="0.3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</row>
    <row r="715" spans="1:39" x14ac:dyDescent="0.3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</row>
    <row r="716" spans="1:39" x14ac:dyDescent="0.3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</row>
    <row r="717" spans="1:39" x14ac:dyDescent="0.3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</row>
    <row r="718" spans="1:39" x14ac:dyDescent="0.3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</row>
    <row r="719" spans="1:39" x14ac:dyDescent="0.3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</row>
    <row r="720" spans="1:39" x14ac:dyDescent="0.3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</row>
    <row r="721" spans="1:39" x14ac:dyDescent="0.3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</row>
    <row r="722" spans="1:39" x14ac:dyDescent="0.3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</row>
    <row r="723" spans="1:39" x14ac:dyDescent="0.3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</row>
    <row r="724" spans="1:39" x14ac:dyDescent="0.3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</row>
    <row r="725" spans="1:39" x14ac:dyDescent="0.3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</row>
    <row r="726" spans="1:39" x14ac:dyDescent="0.3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</row>
    <row r="727" spans="1:39" x14ac:dyDescent="0.3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</row>
    <row r="728" spans="1:39" x14ac:dyDescent="0.3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</row>
    <row r="729" spans="1:39" x14ac:dyDescent="0.3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</row>
    <row r="730" spans="1:39" x14ac:dyDescent="0.3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</row>
    <row r="731" spans="1:39" x14ac:dyDescent="0.3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</row>
    <row r="732" spans="1:39" x14ac:dyDescent="0.3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</row>
    <row r="733" spans="1:39" x14ac:dyDescent="0.3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</row>
    <row r="734" spans="1:39" x14ac:dyDescent="0.3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</row>
    <row r="735" spans="1:39" x14ac:dyDescent="0.3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</row>
    <row r="736" spans="1:39" x14ac:dyDescent="0.3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</row>
    <row r="737" spans="1:39" x14ac:dyDescent="0.3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</row>
    <row r="738" spans="1:39" x14ac:dyDescent="0.3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</row>
    <row r="739" spans="1:39" x14ac:dyDescent="0.3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</row>
    <row r="740" spans="1:39" x14ac:dyDescent="0.3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</row>
    <row r="741" spans="1:39" x14ac:dyDescent="0.3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</row>
    <row r="742" spans="1:39" x14ac:dyDescent="0.3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</row>
    <row r="743" spans="1:39" x14ac:dyDescent="0.3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</row>
    <row r="744" spans="1:39" x14ac:dyDescent="0.3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</row>
    <row r="745" spans="1:39" x14ac:dyDescent="0.3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</row>
    <row r="746" spans="1:39" x14ac:dyDescent="0.3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</row>
    <row r="747" spans="1:39" x14ac:dyDescent="0.3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</row>
    <row r="748" spans="1:39" x14ac:dyDescent="0.3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</row>
    <row r="749" spans="1:39" x14ac:dyDescent="0.3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</row>
    <row r="750" spans="1:39" x14ac:dyDescent="0.3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</row>
    <row r="751" spans="1:39" x14ac:dyDescent="0.3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</row>
    <row r="752" spans="1:39" x14ac:dyDescent="0.3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</row>
    <row r="753" spans="1:39" x14ac:dyDescent="0.3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</row>
    <row r="754" spans="1:39" x14ac:dyDescent="0.3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</row>
    <row r="755" spans="1:39" x14ac:dyDescent="0.3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</row>
    <row r="756" spans="1:39" x14ac:dyDescent="0.3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</row>
    <row r="757" spans="1:39" x14ac:dyDescent="0.3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</row>
    <row r="758" spans="1:39" x14ac:dyDescent="0.3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</row>
    <row r="759" spans="1:39" x14ac:dyDescent="0.3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</row>
    <row r="760" spans="1:39" x14ac:dyDescent="0.3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</row>
    <row r="761" spans="1:39" x14ac:dyDescent="0.3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</row>
    <row r="762" spans="1:39" x14ac:dyDescent="0.3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</row>
    <row r="763" spans="1:39" x14ac:dyDescent="0.3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</row>
    <row r="764" spans="1:39" x14ac:dyDescent="0.3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</row>
    <row r="765" spans="1:39" x14ac:dyDescent="0.3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</row>
    <row r="766" spans="1:39" x14ac:dyDescent="0.3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</row>
    <row r="767" spans="1:39" x14ac:dyDescent="0.3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</row>
    <row r="768" spans="1:39" x14ac:dyDescent="0.3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</row>
    <row r="769" spans="1:39" x14ac:dyDescent="0.3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</row>
    <row r="770" spans="1:39" x14ac:dyDescent="0.3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</row>
    <row r="771" spans="1:39" x14ac:dyDescent="0.3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</row>
    <row r="772" spans="1:39" x14ac:dyDescent="0.3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</row>
    <row r="773" spans="1:39" x14ac:dyDescent="0.3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</row>
    <row r="774" spans="1:39" x14ac:dyDescent="0.3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</row>
    <row r="775" spans="1:39" x14ac:dyDescent="0.3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</row>
    <row r="776" spans="1:39" x14ac:dyDescent="0.3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</row>
    <row r="777" spans="1:39" x14ac:dyDescent="0.3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</row>
    <row r="778" spans="1:39" x14ac:dyDescent="0.3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</row>
    <row r="779" spans="1:39" x14ac:dyDescent="0.3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</row>
    <row r="780" spans="1:39" x14ac:dyDescent="0.3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</row>
    <row r="781" spans="1:39" x14ac:dyDescent="0.3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</row>
    <row r="782" spans="1:39" x14ac:dyDescent="0.3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</row>
    <row r="783" spans="1:39" x14ac:dyDescent="0.3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</row>
    <row r="784" spans="1:39" x14ac:dyDescent="0.3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</row>
    <row r="785" spans="1:39" x14ac:dyDescent="0.3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</row>
    <row r="786" spans="1:39" x14ac:dyDescent="0.3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</row>
    <row r="787" spans="1:39" x14ac:dyDescent="0.3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</row>
    <row r="788" spans="1:39" x14ac:dyDescent="0.3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</row>
    <row r="789" spans="1:39" x14ac:dyDescent="0.3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</row>
    <row r="790" spans="1:39" x14ac:dyDescent="0.3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</row>
    <row r="791" spans="1:39" x14ac:dyDescent="0.3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</row>
    <row r="792" spans="1:39" x14ac:dyDescent="0.3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</row>
    <row r="793" spans="1:39" x14ac:dyDescent="0.3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</row>
    <row r="794" spans="1:39" x14ac:dyDescent="0.3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</row>
    <row r="795" spans="1:39" x14ac:dyDescent="0.3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</row>
    <row r="796" spans="1:39" x14ac:dyDescent="0.3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</row>
    <row r="797" spans="1:39" x14ac:dyDescent="0.3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</row>
    <row r="798" spans="1:39" x14ac:dyDescent="0.3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</row>
    <row r="799" spans="1:39" x14ac:dyDescent="0.3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</row>
    <row r="800" spans="1:39" x14ac:dyDescent="0.3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</row>
    <row r="801" spans="1:39" x14ac:dyDescent="0.3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</row>
    <row r="802" spans="1:39" x14ac:dyDescent="0.3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</row>
    <row r="803" spans="1:39" x14ac:dyDescent="0.3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</row>
    <row r="804" spans="1:39" x14ac:dyDescent="0.3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</row>
    <row r="805" spans="1:39" x14ac:dyDescent="0.3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</row>
    <row r="806" spans="1:39" x14ac:dyDescent="0.3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</row>
    <row r="807" spans="1:39" x14ac:dyDescent="0.3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</row>
    <row r="808" spans="1:39" x14ac:dyDescent="0.3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</row>
    <row r="809" spans="1:39" x14ac:dyDescent="0.3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</row>
    <row r="810" spans="1:39" x14ac:dyDescent="0.3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</row>
    <row r="811" spans="1:39" x14ac:dyDescent="0.3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</row>
    <row r="812" spans="1:39" x14ac:dyDescent="0.3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</row>
    <row r="813" spans="1:39" x14ac:dyDescent="0.3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</row>
    <row r="814" spans="1:39" x14ac:dyDescent="0.3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</row>
    <row r="815" spans="1:39" x14ac:dyDescent="0.3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</row>
    <row r="816" spans="1:39" x14ac:dyDescent="0.3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</row>
    <row r="817" spans="1:39" x14ac:dyDescent="0.3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</row>
    <row r="818" spans="1:39" x14ac:dyDescent="0.3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</row>
    <row r="819" spans="1:39" x14ac:dyDescent="0.3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</row>
    <row r="820" spans="1:39" x14ac:dyDescent="0.3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</row>
    <row r="821" spans="1:39" x14ac:dyDescent="0.3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</row>
    <row r="822" spans="1:39" x14ac:dyDescent="0.3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</row>
    <row r="823" spans="1:39" x14ac:dyDescent="0.3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</row>
    <row r="824" spans="1:39" x14ac:dyDescent="0.3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</row>
    <row r="825" spans="1:39" x14ac:dyDescent="0.3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</row>
    <row r="826" spans="1:39" x14ac:dyDescent="0.3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</row>
    <row r="827" spans="1:39" x14ac:dyDescent="0.3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</row>
    <row r="828" spans="1:39" x14ac:dyDescent="0.3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</row>
    <row r="829" spans="1:39" x14ac:dyDescent="0.3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</row>
    <row r="830" spans="1:39" x14ac:dyDescent="0.3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</row>
    <row r="831" spans="1:39" x14ac:dyDescent="0.3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</row>
    <row r="832" spans="1:39" x14ac:dyDescent="0.3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</row>
    <row r="833" spans="1:39" x14ac:dyDescent="0.3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</row>
    <row r="834" spans="1:39" x14ac:dyDescent="0.3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</row>
    <row r="835" spans="1:39" x14ac:dyDescent="0.3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</row>
    <row r="836" spans="1:39" x14ac:dyDescent="0.3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</row>
    <row r="837" spans="1:39" x14ac:dyDescent="0.3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</row>
    <row r="838" spans="1:39" x14ac:dyDescent="0.3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</row>
    <row r="839" spans="1:39" x14ac:dyDescent="0.3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</row>
    <row r="840" spans="1:39" x14ac:dyDescent="0.3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</row>
    <row r="841" spans="1:39" x14ac:dyDescent="0.3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</row>
    <row r="842" spans="1:39" x14ac:dyDescent="0.3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</row>
    <row r="843" spans="1:39" x14ac:dyDescent="0.3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</row>
    <row r="844" spans="1:39" x14ac:dyDescent="0.3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</row>
    <row r="845" spans="1:39" x14ac:dyDescent="0.3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</row>
    <row r="846" spans="1:39" x14ac:dyDescent="0.3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</row>
    <row r="847" spans="1:39" x14ac:dyDescent="0.3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</row>
    <row r="848" spans="1:39" x14ac:dyDescent="0.3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</row>
    <row r="849" spans="1:39" x14ac:dyDescent="0.3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</row>
    <row r="850" spans="1:39" x14ac:dyDescent="0.3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</row>
    <row r="851" spans="1:39" x14ac:dyDescent="0.3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</row>
    <row r="852" spans="1:39" x14ac:dyDescent="0.3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</row>
    <row r="853" spans="1:39" x14ac:dyDescent="0.3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</row>
    <row r="854" spans="1:39" x14ac:dyDescent="0.3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</row>
    <row r="855" spans="1:39" x14ac:dyDescent="0.3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</row>
    <row r="856" spans="1:39" x14ac:dyDescent="0.3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</row>
    <row r="857" spans="1:39" x14ac:dyDescent="0.3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</row>
    <row r="858" spans="1:39" x14ac:dyDescent="0.3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</row>
    <row r="859" spans="1:39" x14ac:dyDescent="0.3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</row>
    <row r="860" spans="1:39" x14ac:dyDescent="0.3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</row>
    <row r="861" spans="1:39" x14ac:dyDescent="0.3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</row>
    <row r="862" spans="1:39" x14ac:dyDescent="0.3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</row>
    <row r="863" spans="1:39" x14ac:dyDescent="0.3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</row>
    <row r="864" spans="1:39" x14ac:dyDescent="0.3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</row>
    <row r="865" spans="1:39" x14ac:dyDescent="0.3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</row>
    <row r="866" spans="1:39" x14ac:dyDescent="0.3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</row>
    <row r="867" spans="1:39" x14ac:dyDescent="0.3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</row>
    <row r="868" spans="1:39" x14ac:dyDescent="0.3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</row>
    <row r="869" spans="1:39" x14ac:dyDescent="0.3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</row>
    <row r="870" spans="1:39" x14ac:dyDescent="0.3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</row>
    <row r="871" spans="1:39" x14ac:dyDescent="0.3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</row>
    <row r="872" spans="1:39" x14ac:dyDescent="0.3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</row>
    <row r="873" spans="1:39" x14ac:dyDescent="0.3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</row>
    <row r="874" spans="1:39" x14ac:dyDescent="0.3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</row>
    <row r="875" spans="1:39" x14ac:dyDescent="0.3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</row>
    <row r="876" spans="1:39" x14ac:dyDescent="0.3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</row>
    <row r="877" spans="1:39" x14ac:dyDescent="0.3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</row>
    <row r="878" spans="1:39" x14ac:dyDescent="0.3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</row>
    <row r="879" spans="1:39" x14ac:dyDescent="0.3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</row>
    <row r="880" spans="1:39" x14ac:dyDescent="0.3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</row>
    <row r="881" spans="1:39" x14ac:dyDescent="0.3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</row>
    <row r="882" spans="1:39" x14ac:dyDescent="0.3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</row>
    <row r="883" spans="1:39" x14ac:dyDescent="0.3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</row>
    <row r="884" spans="1:39" x14ac:dyDescent="0.3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</row>
    <row r="885" spans="1:39" x14ac:dyDescent="0.3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</row>
    <row r="886" spans="1:39" x14ac:dyDescent="0.3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</row>
    <row r="887" spans="1:39" x14ac:dyDescent="0.3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</row>
    <row r="888" spans="1:39" x14ac:dyDescent="0.3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</row>
    <row r="889" spans="1:39" x14ac:dyDescent="0.3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</row>
    <row r="890" spans="1:39" x14ac:dyDescent="0.3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</row>
    <row r="891" spans="1:39" x14ac:dyDescent="0.3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</row>
    <row r="892" spans="1:39" x14ac:dyDescent="0.3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</row>
    <row r="893" spans="1:39" x14ac:dyDescent="0.3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</row>
    <row r="894" spans="1:39" x14ac:dyDescent="0.3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</row>
    <row r="895" spans="1:39" x14ac:dyDescent="0.3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</row>
    <row r="896" spans="1:39" x14ac:dyDescent="0.3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</row>
    <row r="897" spans="1:39" x14ac:dyDescent="0.3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</row>
    <row r="898" spans="1:39" x14ac:dyDescent="0.3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</row>
    <row r="899" spans="1:39" x14ac:dyDescent="0.3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</row>
    <row r="900" spans="1:39" x14ac:dyDescent="0.3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</row>
    <row r="901" spans="1:39" x14ac:dyDescent="0.3">
      <c r="A901" s="8"/>
      <c r="B901" s="8"/>
      <c r="C901" s="8"/>
      <c r="D901" s="8"/>
      <c r="E901" s="8"/>
      <c r="F901" s="8"/>
      <c r="G901" s="8"/>
      <c r="H901" s="8"/>
      <c r="I901" s="8"/>
      <c r="J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</row>
    <row r="902" spans="1:39" x14ac:dyDescent="0.3">
      <c r="A902" s="8"/>
      <c r="B902" s="8"/>
      <c r="C902" s="8"/>
      <c r="D902" s="8"/>
      <c r="E902" s="8"/>
      <c r="F902" s="8"/>
      <c r="G902" s="8"/>
      <c r="H902" s="8"/>
      <c r="I902" s="8"/>
      <c r="J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</row>
    <row r="903" spans="1:39" x14ac:dyDescent="0.3">
      <c r="A903" s="8"/>
      <c r="B903" s="8"/>
      <c r="C903" s="8"/>
      <c r="D903" s="8"/>
      <c r="E903" s="8"/>
      <c r="F903" s="8"/>
      <c r="G903" s="8"/>
      <c r="H903" s="8"/>
      <c r="I903" s="8"/>
      <c r="J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</row>
    <row r="904" spans="1:39" x14ac:dyDescent="0.3">
      <c r="A904" s="8"/>
      <c r="B904" s="8"/>
      <c r="C904" s="8"/>
      <c r="D904" s="8"/>
      <c r="E904" s="8"/>
      <c r="F904" s="8"/>
      <c r="G904" s="8"/>
      <c r="H904" s="8"/>
      <c r="I904" s="8"/>
      <c r="J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</row>
    <row r="905" spans="1:39" x14ac:dyDescent="0.3">
      <c r="A905" s="8"/>
      <c r="B905" s="8"/>
      <c r="C905" s="8"/>
      <c r="D905" s="8"/>
      <c r="E905" s="8"/>
      <c r="F905" s="8"/>
      <c r="G905" s="8"/>
      <c r="H905" s="8"/>
      <c r="I905" s="8"/>
      <c r="J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</row>
    <row r="906" spans="1:39" x14ac:dyDescent="0.3">
      <c r="A906" s="8"/>
      <c r="B906" s="8"/>
      <c r="C906" s="8"/>
      <c r="D906" s="8"/>
      <c r="E906" s="8"/>
      <c r="F906" s="8"/>
      <c r="G906" s="8"/>
      <c r="H906" s="8"/>
      <c r="I906" s="8"/>
      <c r="J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</row>
    <row r="907" spans="1:39" x14ac:dyDescent="0.3">
      <c r="A907" s="8"/>
      <c r="B907" s="8"/>
      <c r="C907" s="8"/>
      <c r="D907" s="8"/>
      <c r="E907" s="8"/>
      <c r="F907" s="8"/>
      <c r="G907" s="8"/>
      <c r="H907" s="8"/>
      <c r="I907" s="8"/>
      <c r="J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</row>
    <row r="908" spans="1:39" x14ac:dyDescent="0.3">
      <c r="A908" s="8"/>
      <c r="B908" s="8"/>
      <c r="C908" s="8"/>
      <c r="D908" s="8"/>
      <c r="E908" s="8"/>
      <c r="F908" s="8"/>
      <c r="G908" s="8"/>
      <c r="H908" s="8"/>
      <c r="I908" s="8"/>
      <c r="J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</row>
    <row r="909" spans="1:39" x14ac:dyDescent="0.3">
      <c r="A909" s="8"/>
      <c r="B909" s="8"/>
      <c r="C909" s="8"/>
      <c r="D909" s="8"/>
      <c r="E909" s="8"/>
      <c r="F909" s="8"/>
      <c r="G909" s="8"/>
      <c r="H909" s="8"/>
      <c r="I909" s="8"/>
      <c r="J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</row>
    <row r="910" spans="1:39" x14ac:dyDescent="0.3">
      <c r="A910" s="8"/>
      <c r="B910" s="8"/>
      <c r="C910" s="8"/>
      <c r="D910" s="8"/>
      <c r="E910" s="8"/>
      <c r="F910" s="8"/>
      <c r="G910" s="8"/>
      <c r="H910" s="8"/>
      <c r="I910" s="8"/>
      <c r="J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</row>
    <row r="911" spans="1:39" x14ac:dyDescent="0.3">
      <c r="A911" s="8"/>
      <c r="B911" s="8"/>
      <c r="C911" s="8"/>
      <c r="D911" s="8"/>
      <c r="E911" s="8"/>
      <c r="F911" s="8"/>
      <c r="G911" s="8"/>
      <c r="H911" s="8"/>
      <c r="I911" s="8"/>
      <c r="J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</row>
    <row r="912" spans="1:39" x14ac:dyDescent="0.3">
      <c r="A912" s="8"/>
      <c r="B912" s="8"/>
      <c r="C912" s="8"/>
      <c r="D912" s="8"/>
      <c r="E912" s="8"/>
      <c r="F912" s="8"/>
      <c r="G912" s="8"/>
      <c r="H912" s="8"/>
      <c r="I912" s="8"/>
      <c r="J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</row>
    <row r="913" spans="1:39" x14ac:dyDescent="0.3">
      <c r="A913" s="8"/>
      <c r="B913" s="8"/>
      <c r="C913" s="8"/>
      <c r="D913" s="8"/>
      <c r="E913" s="8"/>
      <c r="F913" s="8"/>
      <c r="G913" s="8"/>
      <c r="H913" s="8"/>
      <c r="I913" s="8"/>
      <c r="J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</row>
    <row r="914" spans="1:39" x14ac:dyDescent="0.3">
      <c r="A914" s="8"/>
      <c r="B914" s="8"/>
      <c r="C914" s="8"/>
      <c r="D914" s="8"/>
      <c r="E914" s="8"/>
      <c r="F914" s="8"/>
      <c r="G914" s="8"/>
      <c r="H914" s="8"/>
      <c r="I914" s="8"/>
      <c r="J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</row>
    <row r="915" spans="1:39" x14ac:dyDescent="0.3">
      <c r="A915" s="8"/>
      <c r="B915" s="8"/>
      <c r="C915" s="8"/>
      <c r="D915" s="8"/>
      <c r="E915" s="8"/>
      <c r="F915" s="8"/>
      <c r="G915" s="8"/>
      <c r="H915" s="8"/>
      <c r="I915" s="8"/>
      <c r="J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</row>
    <row r="916" spans="1:39" x14ac:dyDescent="0.3">
      <c r="A916" s="8"/>
      <c r="B916" s="8"/>
      <c r="C916" s="8"/>
      <c r="D916" s="8"/>
      <c r="E916" s="8"/>
      <c r="F916" s="8"/>
      <c r="G916" s="8"/>
      <c r="H916" s="8"/>
      <c r="I916" s="8"/>
      <c r="J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</row>
    <row r="917" spans="1:39" x14ac:dyDescent="0.3">
      <c r="A917" s="8"/>
      <c r="B917" s="8"/>
      <c r="C917" s="8"/>
      <c r="D917" s="8"/>
      <c r="E917" s="8"/>
      <c r="F917" s="8"/>
      <c r="G917" s="8"/>
      <c r="H917" s="8"/>
      <c r="I917" s="8"/>
      <c r="J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</row>
    <row r="918" spans="1:39" x14ac:dyDescent="0.3">
      <c r="A918" s="8"/>
      <c r="B918" s="8"/>
      <c r="C918" s="8"/>
      <c r="D918" s="8"/>
      <c r="E918" s="8"/>
      <c r="F918" s="8"/>
      <c r="G918" s="8"/>
      <c r="H918" s="8"/>
      <c r="I918" s="8"/>
      <c r="J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</row>
    <row r="919" spans="1:39" x14ac:dyDescent="0.3">
      <c r="A919" s="8"/>
      <c r="B919" s="8"/>
      <c r="C919" s="8"/>
      <c r="D919" s="8"/>
      <c r="E919" s="8"/>
      <c r="F919" s="8"/>
      <c r="G919" s="8"/>
      <c r="H919" s="8"/>
      <c r="I919" s="8"/>
      <c r="J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</row>
    <row r="920" spans="1:39" x14ac:dyDescent="0.3">
      <c r="A920" s="8"/>
      <c r="B920" s="8"/>
      <c r="C920" s="8"/>
      <c r="D920" s="8"/>
      <c r="E920" s="8"/>
      <c r="F920" s="8"/>
      <c r="G920" s="8"/>
      <c r="H920" s="8"/>
      <c r="I920" s="8"/>
      <c r="J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</row>
    <row r="921" spans="1:39" x14ac:dyDescent="0.3">
      <c r="A921" s="8"/>
      <c r="B921" s="8"/>
      <c r="C921" s="8"/>
      <c r="D921" s="8"/>
      <c r="E921" s="8"/>
      <c r="F921" s="8"/>
      <c r="G921" s="8"/>
      <c r="H921" s="8"/>
      <c r="I921" s="8"/>
      <c r="J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</row>
    <row r="922" spans="1:39" x14ac:dyDescent="0.3">
      <c r="A922" s="8"/>
      <c r="B922" s="8"/>
      <c r="C922" s="8"/>
      <c r="D922" s="8"/>
      <c r="E922" s="8"/>
      <c r="F922" s="8"/>
      <c r="G922" s="8"/>
      <c r="H922" s="8"/>
      <c r="I922" s="8"/>
      <c r="J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</row>
    <row r="923" spans="1:39" x14ac:dyDescent="0.3">
      <c r="A923" s="8"/>
      <c r="B923" s="8"/>
      <c r="C923" s="8"/>
      <c r="D923" s="8"/>
      <c r="E923" s="8"/>
      <c r="F923" s="8"/>
      <c r="G923" s="8"/>
      <c r="H923" s="8"/>
      <c r="I923" s="8"/>
      <c r="J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</row>
    <row r="924" spans="1:39" x14ac:dyDescent="0.3">
      <c r="A924" s="8"/>
      <c r="B924" s="8"/>
      <c r="C924" s="8"/>
      <c r="D924" s="8"/>
      <c r="E924" s="8"/>
      <c r="F924" s="8"/>
      <c r="G924" s="8"/>
      <c r="H924" s="8"/>
      <c r="I924" s="8"/>
      <c r="J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</row>
    <row r="925" spans="1:39" x14ac:dyDescent="0.3">
      <c r="A925" s="8"/>
      <c r="B925" s="8"/>
      <c r="C925" s="8"/>
      <c r="D925" s="8"/>
      <c r="E925" s="8"/>
      <c r="F925" s="8"/>
      <c r="G925" s="8"/>
      <c r="H925" s="8"/>
      <c r="I925" s="8"/>
      <c r="J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</row>
    <row r="926" spans="1:39" x14ac:dyDescent="0.3">
      <c r="A926" s="8"/>
      <c r="B926" s="8"/>
      <c r="C926" s="8"/>
      <c r="D926" s="8"/>
      <c r="E926" s="8"/>
      <c r="F926" s="8"/>
      <c r="G926" s="8"/>
      <c r="H926" s="8"/>
      <c r="I926" s="8"/>
      <c r="J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</row>
    <row r="927" spans="1:39" x14ac:dyDescent="0.3">
      <c r="A927" s="8"/>
      <c r="B927" s="8"/>
      <c r="C927" s="8"/>
      <c r="D927" s="8"/>
      <c r="E927" s="8"/>
      <c r="F927" s="8"/>
      <c r="G927" s="8"/>
      <c r="H927" s="8"/>
      <c r="I927" s="8"/>
      <c r="J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</row>
    <row r="928" spans="1:39" x14ac:dyDescent="0.3">
      <c r="A928" s="8"/>
      <c r="B928" s="8"/>
      <c r="C928" s="8"/>
      <c r="D928" s="8"/>
      <c r="E928" s="8"/>
      <c r="F928" s="8"/>
      <c r="G928" s="8"/>
      <c r="H928" s="8"/>
      <c r="I928" s="8"/>
      <c r="J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</row>
    <row r="929" spans="1:39" x14ac:dyDescent="0.3">
      <c r="A929" s="8"/>
      <c r="B929" s="8"/>
      <c r="C929" s="8"/>
      <c r="D929" s="8"/>
      <c r="E929" s="8"/>
      <c r="F929" s="8"/>
      <c r="G929" s="8"/>
      <c r="H929" s="8"/>
      <c r="I929" s="8"/>
      <c r="J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</row>
    <row r="930" spans="1:39" x14ac:dyDescent="0.3">
      <c r="A930" s="8"/>
      <c r="B930" s="8"/>
      <c r="C930" s="8"/>
      <c r="D930" s="8"/>
      <c r="E930" s="8"/>
      <c r="F930" s="8"/>
      <c r="G930" s="8"/>
      <c r="H930" s="8"/>
      <c r="I930" s="8"/>
      <c r="J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</row>
    <row r="931" spans="1:39" x14ac:dyDescent="0.3">
      <c r="A931" s="8"/>
      <c r="B931" s="8"/>
      <c r="C931" s="8"/>
      <c r="D931" s="8"/>
      <c r="E931" s="8"/>
      <c r="F931" s="8"/>
      <c r="G931" s="8"/>
      <c r="H931" s="8"/>
      <c r="I931" s="8"/>
      <c r="J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</row>
    <row r="932" spans="1:39" x14ac:dyDescent="0.3">
      <c r="A932" s="8"/>
      <c r="B932" s="8"/>
      <c r="C932" s="8"/>
      <c r="D932" s="8"/>
      <c r="E932" s="8"/>
      <c r="F932" s="8"/>
      <c r="G932" s="8"/>
      <c r="H932" s="8"/>
      <c r="I932" s="8"/>
      <c r="J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</row>
    <row r="933" spans="1:39" x14ac:dyDescent="0.3">
      <c r="A933" s="8"/>
      <c r="B933" s="8"/>
      <c r="C933" s="8"/>
      <c r="D933" s="8"/>
      <c r="E933" s="8"/>
      <c r="F933" s="8"/>
      <c r="G933" s="8"/>
      <c r="H933" s="8"/>
      <c r="I933" s="8"/>
      <c r="J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</row>
    <row r="934" spans="1:39" x14ac:dyDescent="0.3">
      <c r="A934" s="8"/>
      <c r="B934" s="8"/>
      <c r="C934" s="8"/>
      <c r="D934" s="8"/>
      <c r="E934" s="8"/>
      <c r="F934" s="8"/>
      <c r="G934" s="8"/>
      <c r="H934" s="8"/>
      <c r="I934" s="8"/>
      <c r="J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</row>
    <row r="935" spans="1:39" x14ac:dyDescent="0.3">
      <c r="A935" s="8"/>
      <c r="B935" s="8"/>
      <c r="C935" s="8"/>
      <c r="D935" s="8"/>
      <c r="E935" s="8"/>
      <c r="F935" s="8"/>
      <c r="G935" s="8"/>
      <c r="H935" s="8"/>
      <c r="I935" s="8"/>
      <c r="J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</row>
    <row r="936" spans="1:39" x14ac:dyDescent="0.3">
      <c r="A936" s="8"/>
      <c r="B936" s="8"/>
      <c r="C936" s="8"/>
      <c r="D936" s="8"/>
      <c r="E936" s="8"/>
      <c r="F936" s="8"/>
      <c r="G936" s="8"/>
      <c r="H936" s="8"/>
      <c r="I936" s="8"/>
      <c r="J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</row>
    <row r="937" spans="1:39" x14ac:dyDescent="0.3">
      <c r="A937" s="8"/>
      <c r="B937" s="8"/>
      <c r="C937" s="8"/>
      <c r="D937" s="8"/>
      <c r="E937" s="8"/>
      <c r="F937" s="8"/>
      <c r="G937" s="8"/>
      <c r="H937" s="8"/>
      <c r="I937" s="8"/>
      <c r="J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</row>
    <row r="938" spans="1:39" x14ac:dyDescent="0.3">
      <c r="A938" s="8"/>
      <c r="B938" s="8"/>
      <c r="C938" s="8"/>
      <c r="D938" s="8"/>
      <c r="E938" s="8"/>
      <c r="F938" s="8"/>
      <c r="G938" s="8"/>
      <c r="H938" s="8"/>
      <c r="I938" s="8"/>
      <c r="J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</row>
    <row r="939" spans="1:39" x14ac:dyDescent="0.3">
      <c r="A939" s="8"/>
      <c r="B939" s="8"/>
      <c r="C939" s="8"/>
      <c r="D939" s="8"/>
      <c r="E939" s="8"/>
      <c r="F939" s="8"/>
      <c r="G939" s="8"/>
      <c r="H939" s="8"/>
      <c r="I939" s="8"/>
      <c r="J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</row>
    <row r="940" spans="1:39" x14ac:dyDescent="0.3">
      <c r="A940" s="8"/>
      <c r="B940" s="8"/>
      <c r="C940" s="8"/>
      <c r="D940" s="8"/>
      <c r="E940" s="8"/>
      <c r="F940" s="8"/>
      <c r="G940" s="8"/>
      <c r="H940" s="8"/>
      <c r="I940" s="8"/>
      <c r="J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</row>
    <row r="941" spans="1:39" x14ac:dyDescent="0.3">
      <c r="A941" s="8"/>
      <c r="B941" s="8"/>
      <c r="C941" s="8"/>
      <c r="D941" s="8"/>
      <c r="E941" s="8"/>
      <c r="F941" s="8"/>
      <c r="G941" s="8"/>
      <c r="H941" s="8"/>
      <c r="I941" s="8"/>
      <c r="J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</row>
    <row r="942" spans="1:39" x14ac:dyDescent="0.3">
      <c r="A942" s="8"/>
      <c r="B942" s="8"/>
      <c r="C942" s="8"/>
      <c r="D942" s="8"/>
      <c r="E942" s="8"/>
      <c r="F942" s="8"/>
      <c r="G942" s="8"/>
      <c r="H942" s="8"/>
      <c r="I942" s="8"/>
      <c r="J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</row>
    <row r="943" spans="1:39" x14ac:dyDescent="0.3">
      <c r="A943" s="8"/>
      <c r="B943" s="8"/>
      <c r="C943" s="8"/>
      <c r="D943" s="8"/>
      <c r="E943" s="8"/>
      <c r="F943" s="8"/>
      <c r="G943" s="8"/>
      <c r="H943" s="8"/>
      <c r="I943" s="8"/>
      <c r="J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</row>
    <row r="944" spans="1:39" x14ac:dyDescent="0.3">
      <c r="A944" s="8"/>
      <c r="B944" s="8"/>
      <c r="C944" s="8"/>
      <c r="D944" s="8"/>
      <c r="E944" s="8"/>
      <c r="F944" s="8"/>
      <c r="G944" s="8"/>
      <c r="H944" s="8"/>
      <c r="I944" s="8"/>
      <c r="J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</row>
    <row r="945" spans="1:39" x14ac:dyDescent="0.3">
      <c r="A945" s="8"/>
      <c r="B945" s="8"/>
      <c r="C945" s="8"/>
      <c r="D945" s="8"/>
      <c r="E945" s="8"/>
      <c r="F945" s="8"/>
      <c r="G945" s="8"/>
      <c r="H945" s="8"/>
      <c r="I945" s="8"/>
      <c r="J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</row>
    <row r="946" spans="1:39" x14ac:dyDescent="0.3">
      <c r="A946" s="8"/>
      <c r="B946" s="8"/>
      <c r="C946" s="8"/>
      <c r="D946" s="8"/>
      <c r="E946" s="8"/>
      <c r="F946" s="8"/>
      <c r="G946" s="8"/>
      <c r="H946" s="8"/>
      <c r="I946" s="8"/>
      <c r="J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</row>
    <row r="947" spans="1:39" x14ac:dyDescent="0.3">
      <c r="A947" s="8"/>
      <c r="B947" s="8"/>
      <c r="C947" s="8"/>
      <c r="D947" s="8"/>
      <c r="E947" s="8"/>
      <c r="F947" s="8"/>
      <c r="G947" s="8"/>
      <c r="H947" s="8"/>
      <c r="I947" s="8"/>
      <c r="J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</row>
    <row r="948" spans="1:39" x14ac:dyDescent="0.3">
      <c r="A948" s="8"/>
      <c r="B948" s="8"/>
      <c r="C948" s="8"/>
      <c r="D948" s="8"/>
      <c r="E948" s="8"/>
      <c r="F948" s="8"/>
      <c r="G948" s="8"/>
      <c r="H948" s="8"/>
      <c r="I948" s="8"/>
      <c r="J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</row>
    <row r="949" spans="1:39" x14ac:dyDescent="0.3">
      <c r="A949" s="8"/>
      <c r="B949" s="8"/>
      <c r="C949" s="8"/>
      <c r="D949" s="8"/>
      <c r="E949" s="8"/>
      <c r="F949" s="8"/>
      <c r="G949" s="8"/>
      <c r="H949" s="8"/>
      <c r="I949" s="8"/>
      <c r="J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</row>
    <row r="950" spans="1:39" x14ac:dyDescent="0.3">
      <c r="A950" s="8"/>
      <c r="B950" s="8"/>
      <c r="C950" s="8"/>
      <c r="D950" s="8"/>
      <c r="E950" s="8"/>
      <c r="F950" s="8"/>
      <c r="G950" s="8"/>
      <c r="H950" s="8"/>
      <c r="I950" s="8"/>
      <c r="J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</row>
    <row r="951" spans="1:39" x14ac:dyDescent="0.3">
      <c r="A951" s="8"/>
      <c r="B951" s="8"/>
      <c r="C951" s="8"/>
      <c r="D951" s="8"/>
      <c r="E951" s="8"/>
      <c r="F951" s="8"/>
      <c r="G951" s="8"/>
      <c r="H951" s="8"/>
      <c r="I951" s="8"/>
      <c r="J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</row>
    <row r="952" spans="1:39" x14ac:dyDescent="0.3">
      <c r="A952" s="8"/>
      <c r="B952" s="8"/>
      <c r="C952" s="8"/>
      <c r="D952" s="8"/>
      <c r="E952" s="8"/>
      <c r="F952" s="8"/>
      <c r="G952" s="8"/>
      <c r="H952" s="8"/>
      <c r="I952" s="8"/>
      <c r="J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</row>
    <row r="953" spans="1:39" x14ac:dyDescent="0.3">
      <c r="A953" s="8"/>
      <c r="B953" s="8"/>
      <c r="C953" s="8"/>
      <c r="D953" s="8"/>
      <c r="E953" s="8"/>
      <c r="F953" s="8"/>
      <c r="G953" s="8"/>
      <c r="H953" s="8"/>
      <c r="I953" s="8"/>
      <c r="J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</row>
    <row r="954" spans="1:39" x14ac:dyDescent="0.3">
      <c r="A954" s="8"/>
      <c r="B954" s="8"/>
      <c r="C954" s="8"/>
      <c r="D954" s="8"/>
      <c r="E954" s="8"/>
      <c r="F954" s="8"/>
      <c r="G954" s="8"/>
      <c r="H954" s="8"/>
      <c r="I954" s="8"/>
      <c r="J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</row>
    <row r="955" spans="1:39" x14ac:dyDescent="0.3">
      <c r="A955" s="8"/>
      <c r="B955" s="8"/>
      <c r="C955" s="8"/>
      <c r="D955" s="8"/>
      <c r="E955" s="8"/>
      <c r="F955" s="8"/>
      <c r="G955" s="8"/>
      <c r="H955" s="8"/>
      <c r="I955" s="8"/>
      <c r="J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</row>
    <row r="956" spans="1:39" x14ac:dyDescent="0.3">
      <c r="A956" s="8"/>
      <c r="B956" s="8"/>
      <c r="C956" s="8"/>
      <c r="D956" s="8"/>
      <c r="E956" s="8"/>
      <c r="F956" s="8"/>
      <c r="G956" s="8"/>
      <c r="H956" s="8"/>
      <c r="I956" s="8"/>
      <c r="J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</row>
    <row r="957" spans="1:39" x14ac:dyDescent="0.3">
      <c r="A957" s="8"/>
      <c r="B957" s="8"/>
      <c r="C957" s="8"/>
      <c r="D957" s="8"/>
      <c r="E957" s="8"/>
      <c r="F957" s="8"/>
      <c r="G957" s="8"/>
      <c r="H957" s="8"/>
      <c r="I957" s="8"/>
      <c r="J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</row>
    <row r="958" spans="1:39" x14ac:dyDescent="0.3">
      <c r="A958" s="8"/>
      <c r="B958" s="8"/>
      <c r="C958" s="8"/>
      <c r="D958" s="8"/>
      <c r="E958" s="8"/>
      <c r="F958" s="8"/>
      <c r="G958" s="8"/>
      <c r="H958" s="8"/>
      <c r="I958" s="8"/>
      <c r="J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</row>
    <row r="959" spans="1:39" x14ac:dyDescent="0.3">
      <c r="A959" s="8"/>
      <c r="B959" s="8"/>
      <c r="C959" s="8"/>
      <c r="D959" s="8"/>
      <c r="E959" s="8"/>
      <c r="F959" s="8"/>
      <c r="G959" s="8"/>
      <c r="H959" s="8"/>
      <c r="I959" s="8"/>
      <c r="J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</row>
    <row r="960" spans="1:39" x14ac:dyDescent="0.3">
      <c r="A960" s="8"/>
      <c r="B960" s="8"/>
      <c r="C960" s="8"/>
      <c r="D960" s="8"/>
      <c r="E960" s="8"/>
      <c r="F960" s="8"/>
      <c r="G960" s="8"/>
      <c r="H960" s="8"/>
      <c r="I960" s="8"/>
      <c r="J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</row>
    <row r="961" spans="1:39" x14ac:dyDescent="0.3">
      <c r="A961" s="8"/>
      <c r="B961" s="8"/>
      <c r="C961" s="8"/>
      <c r="D961" s="8"/>
      <c r="E961" s="8"/>
      <c r="F961" s="8"/>
      <c r="G961" s="8"/>
      <c r="H961" s="8"/>
      <c r="I961" s="8"/>
      <c r="J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</row>
    <row r="962" spans="1:39" x14ac:dyDescent="0.3">
      <c r="A962" s="8"/>
      <c r="B962" s="8"/>
      <c r="C962" s="8"/>
      <c r="D962" s="8"/>
      <c r="E962" s="8"/>
      <c r="F962" s="8"/>
      <c r="G962" s="8"/>
      <c r="H962" s="8"/>
      <c r="I962" s="8"/>
      <c r="J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</row>
    <row r="963" spans="1:39" x14ac:dyDescent="0.3">
      <c r="A963" s="8"/>
      <c r="B963" s="8"/>
      <c r="C963" s="8"/>
      <c r="D963" s="8"/>
      <c r="E963" s="8"/>
      <c r="F963" s="8"/>
      <c r="G963" s="8"/>
      <c r="H963" s="8"/>
      <c r="I963" s="8"/>
      <c r="J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</row>
    <row r="964" spans="1:39" x14ac:dyDescent="0.3">
      <c r="A964" s="8"/>
      <c r="B964" s="8"/>
      <c r="C964" s="8"/>
      <c r="D964" s="8"/>
      <c r="E964" s="8"/>
      <c r="F964" s="8"/>
      <c r="G964" s="8"/>
      <c r="H964" s="8"/>
      <c r="I964" s="8"/>
      <c r="J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</row>
    <row r="965" spans="1:39" x14ac:dyDescent="0.3">
      <c r="A965" s="8"/>
      <c r="B965" s="8"/>
      <c r="C965" s="8"/>
      <c r="D965" s="8"/>
      <c r="E965" s="8"/>
      <c r="F965" s="8"/>
      <c r="G965" s="8"/>
      <c r="H965" s="8"/>
      <c r="I965" s="8"/>
      <c r="J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</row>
    <row r="966" spans="1:39" x14ac:dyDescent="0.3">
      <c r="A966" s="8"/>
      <c r="B966" s="8"/>
      <c r="C966" s="8"/>
      <c r="D966" s="8"/>
      <c r="E966" s="8"/>
      <c r="F966" s="8"/>
      <c r="G966" s="8"/>
      <c r="H966" s="8"/>
      <c r="I966" s="8"/>
      <c r="J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</row>
    <row r="967" spans="1:39" x14ac:dyDescent="0.3">
      <c r="A967" s="8"/>
      <c r="B967" s="8"/>
      <c r="C967" s="8"/>
      <c r="D967" s="8"/>
      <c r="E967" s="8"/>
      <c r="F967" s="8"/>
      <c r="G967" s="8"/>
      <c r="H967" s="8"/>
      <c r="I967" s="8"/>
      <c r="J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</row>
    <row r="968" spans="1:39" x14ac:dyDescent="0.3">
      <c r="A968" s="8"/>
      <c r="B968" s="8"/>
      <c r="C968" s="8"/>
      <c r="D968" s="8"/>
      <c r="E968" s="8"/>
      <c r="F968" s="8"/>
      <c r="G968" s="8"/>
      <c r="H968" s="8"/>
      <c r="I968" s="8"/>
      <c r="J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</row>
  </sheetData>
  <phoneticPr fontId="2"/>
  <pageMargins left="0.7" right="0.7" top="0.75" bottom="0.75" header="0.3" footer="0.3"/>
  <pageSetup paperSize="9"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M968"/>
  <sheetViews>
    <sheetView workbookViewId="0">
      <selection activeCell="L4" sqref="L4"/>
    </sheetView>
  </sheetViews>
  <sheetFormatPr defaultColWidth="9" defaultRowHeight="19.5" x14ac:dyDescent="0.15"/>
  <cols>
    <col min="1" max="1" width="22" style="9" bestFit="1" customWidth="1"/>
    <col min="2" max="2" width="7" style="9" customWidth="1"/>
    <col min="3" max="3" width="18.5" style="9" customWidth="1"/>
    <col min="4" max="4" width="10.125" style="9" customWidth="1"/>
    <col min="5" max="5" width="12.125" style="9" customWidth="1"/>
    <col min="6" max="6" width="12" style="9" customWidth="1"/>
    <col min="7" max="7" width="10.625" style="9" bestFit="1" customWidth="1"/>
    <col min="8" max="8" width="5.375" style="9" customWidth="1"/>
    <col min="9" max="9" width="12.125" style="9" customWidth="1"/>
    <col min="10" max="10" width="9" style="9"/>
    <col min="11" max="11" width="30.5" style="9" customWidth="1"/>
    <col min="12" max="12" width="27.375" style="9" customWidth="1"/>
    <col min="13" max="25" width="15.625" style="9" customWidth="1"/>
    <col min="26" max="26" width="3.625" style="9" customWidth="1"/>
    <col min="27" max="27" width="15.875" style="9" customWidth="1"/>
    <col min="28" max="28" width="15.875" style="9" bestFit="1" customWidth="1"/>
    <col min="29" max="29" width="12.875" style="9" bestFit="1" customWidth="1"/>
    <col min="30" max="30" width="11.375" style="9" bestFit="1" customWidth="1"/>
    <col min="31" max="16384" width="9" style="9"/>
  </cols>
  <sheetData>
    <row r="1" spans="1:39" ht="39" x14ac:dyDescent="0.3">
      <c r="A1" s="27" t="s">
        <v>0</v>
      </c>
      <c r="B1" s="27" t="s">
        <v>50</v>
      </c>
      <c r="C1" s="27" t="s">
        <v>1</v>
      </c>
      <c r="D1" s="27" t="s">
        <v>2</v>
      </c>
      <c r="E1" s="27" t="s">
        <v>3</v>
      </c>
      <c r="F1" s="27" t="s">
        <v>4</v>
      </c>
      <c r="G1" s="27" t="s">
        <v>5</v>
      </c>
      <c r="H1" s="27" t="s">
        <v>6</v>
      </c>
      <c r="I1" s="27" t="s">
        <v>75</v>
      </c>
      <c r="J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</row>
    <row r="2" spans="1:39" x14ac:dyDescent="0.3">
      <c r="A2" s="28">
        <v>43834</v>
      </c>
      <c r="B2" s="11" t="s">
        <v>7</v>
      </c>
      <c r="C2" s="10" t="s">
        <v>8</v>
      </c>
      <c r="D2" s="10" t="s">
        <v>9</v>
      </c>
      <c r="E2" s="10" t="s">
        <v>10</v>
      </c>
      <c r="F2" s="10" t="s">
        <v>11</v>
      </c>
      <c r="G2" s="12">
        <v>7000</v>
      </c>
      <c r="H2" s="13">
        <v>8</v>
      </c>
      <c r="I2" s="12">
        <v>56000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</row>
    <row r="3" spans="1:39" x14ac:dyDescent="0.3">
      <c r="A3" s="28">
        <v>43879</v>
      </c>
      <c r="B3" s="11" t="s">
        <v>7</v>
      </c>
      <c r="C3" s="10" t="s">
        <v>8</v>
      </c>
      <c r="D3" s="10" t="s">
        <v>9</v>
      </c>
      <c r="E3" s="10" t="s">
        <v>27</v>
      </c>
      <c r="F3" s="10" t="s">
        <v>34</v>
      </c>
      <c r="G3" s="12">
        <v>10000</v>
      </c>
      <c r="H3" s="13">
        <v>7</v>
      </c>
      <c r="I3" s="12">
        <v>70000</v>
      </c>
      <c r="J3" s="8"/>
      <c r="K3" s="7"/>
      <c r="L3" s="29" t="s">
        <v>55</v>
      </c>
      <c r="M3" s="29" t="s">
        <v>54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x14ac:dyDescent="0.3">
      <c r="A4" s="28">
        <v>43895</v>
      </c>
      <c r="B4" s="11" t="s">
        <v>7</v>
      </c>
      <c r="C4" s="10" t="s">
        <v>8</v>
      </c>
      <c r="D4" s="10" t="s">
        <v>9</v>
      </c>
      <c r="E4" s="10" t="s">
        <v>22</v>
      </c>
      <c r="F4" s="10" t="s">
        <v>31</v>
      </c>
      <c r="G4" s="12">
        <v>4000</v>
      </c>
      <c r="H4" s="13">
        <v>4</v>
      </c>
      <c r="I4" s="12">
        <v>16000</v>
      </c>
      <c r="J4" s="8"/>
      <c r="K4" s="10" t="s">
        <v>8</v>
      </c>
      <c r="L4" s="50" t="str">
        <f>INDEX($A$2:$I$219,MATCH($K4,$C$2:$C$219,0),MATCH(L$3,$A$1:$I$1,0))</f>
        <v>a023</v>
      </c>
      <c r="M4" s="50" t="str">
        <f>INDEX($A$2:$I$219,MATCH($K4,$C$2:$C$219,0),MATCH(M$3,$A$1:$I$1,0))</f>
        <v>大阪</v>
      </c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x14ac:dyDescent="0.3">
      <c r="A5" s="28">
        <v>43896</v>
      </c>
      <c r="B5" s="11" t="s">
        <v>7</v>
      </c>
      <c r="C5" s="10" t="s">
        <v>8</v>
      </c>
      <c r="D5" s="10" t="s">
        <v>9</v>
      </c>
      <c r="E5" s="10" t="s">
        <v>10</v>
      </c>
      <c r="F5" s="10" t="s">
        <v>11</v>
      </c>
      <c r="G5" s="12">
        <v>7000</v>
      </c>
      <c r="H5" s="13">
        <v>9</v>
      </c>
      <c r="I5" s="12">
        <v>63000</v>
      </c>
      <c r="J5" s="8"/>
      <c r="K5" s="10" t="s">
        <v>20</v>
      </c>
      <c r="L5" s="50" t="str">
        <f t="shared" ref="L5:L8" si="0">INDEX($A$2:$I$219,MATCH($K5,$C$2:$C$219,0),MATCH(L$3,$A$1:$I$1,0))</f>
        <v>a013</v>
      </c>
      <c r="M5" s="50" t="str">
        <f t="shared" ref="M5:M8" si="1">INDEX($A$2:$I$219,MATCH($K5,$C$2:$C$219,0),MATCH(M$3,$A$1:$I$1,0))</f>
        <v>福岡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6" spans="1:39" x14ac:dyDescent="0.3">
      <c r="A6" s="28">
        <v>43917</v>
      </c>
      <c r="B6" s="11" t="s">
        <v>7</v>
      </c>
      <c r="C6" s="10" t="s">
        <v>8</v>
      </c>
      <c r="D6" s="10" t="s">
        <v>9</v>
      </c>
      <c r="E6" s="10" t="s">
        <v>10</v>
      </c>
      <c r="F6" s="10" t="s">
        <v>30</v>
      </c>
      <c r="G6" s="12">
        <v>3000</v>
      </c>
      <c r="H6" s="13">
        <v>8</v>
      </c>
      <c r="I6" s="12">
        <v>24000</v>
      </c>
      <c r="J6" s="8"/>
      <c r="K6" s="10" t="s">
        <v>25</v>
      </c>
      <c r="L6" s="50" t="str">
        <f t="shared" si="0"/>
        <v>a047</v>
      </c>
      <c r="M6" s="50" t="str">
        <f t="shared" si="1"/>
        <v>札幌</v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</row>
    <row r="7" spans="1:39" x14ac:dyDescent="0.3">
      <c r="A7" s="28">
        <v>43930</v>
      </c>
      <c r="B7" s="11" t="s">
        <v>7</v>
      </c>
      <c r="C7" s="10" t="s">
        <v>8</v>
      </c>
      <c r="D7" s="10" t="s">
        <v>9</v>
      </c>
      <c r="E7" s="10" t="s">
        <v>22</v>
      </c>
      <c r="F7" s="10" t="s">
        <v>23</v>
      </c>
      <c r="G7" s="12">
        <v>8000</v>
      </c>
      <c r="H7" s="13">
        <v>10</v>
      </c>
      <c r="I7" s="12">
        <v>80000</v>
      </c>
      <c r="J7" s="8"/>
      <c r="K7" s="10" t="s">
        <v>17</v>
      </c>
      <c r="L7" s="50" t="str">
        <f t="shared" si="0"/>
        <v>a036</v>
      </c>
      <c r="M7" s="50" t="str">
        <f t="shared" si="1"/>
        <v>横浜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9" t="s">
        <v>29</v>
      </c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</row>
    <row r="8" spans="1:39" x14ac:dyDescent="0.3">
      <c r="A8" s="28">
        <v>43945</v>
      </c>
      <c r="B8" s="11" t="s">
        <v>7</v>
      </c>
      <c r="C8" s="10" t="s">
        <v>8</v>
      </c>
      <c r="D8" s="10" t="s">
        <v>9</v>
      </c>
      <c r="E8" s="10" t="s">
        <v>10</v>
      </c>
      <c r="F8" s="10" t="s">
        <v>15</v>
      </c>
      <c r="G8" s="12">
        <v>6000</v>
      </c>
      <c r="H8" s="13">
        <v>4</v>
      </c>
      <c r="I8" s="12">
        <v>24000</v>
      </c>
      <c r="J8" s="8"/>
      <c r="K8" s="10" t="s">
        <v>13</v>
      </c>
      <c r="L8" s="50" t="str">
        <f t="shared" si="0"/>
        <v>a003</v>
      </c>
      <c r="M8" s="50" t="str">
        <f t="shared" si="1"/>
        <v>東京</v>
      </c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 t="s">
        <v>8</v>
      </c>
      <c r="AB8" s="17">
        <f>SUMIFS(I:I,C:C,AA8)</f>
        <v>1926000</v>
      </c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</row>
    <row r="9" spans="1:39" x14ac:dyDescent="0.3">
      <c r="A9" s="28">
        <v>43950</v>
      </c>
      <c r="B9" s="11" t="s">
        <v>7</v>
      </c>
      <c r="C9" s="10" t="s">
        <v>8</v>
      </c>
      <c r="D9" s="10" t="s">
        <v>9</v>
      </c>
      <c r="E9" s="10" t="s">
        <v>10</v>
      </c>
      <c r="F9" s="10" t="s">
        <v>15</v>
      </c>
      <c r="G9" s="12">
        <v>6000</v>
      </c>
      <c r="H9" s="13">
        <v>1</v>
      </c>
      <c r="I9" s="12">
        <v>6000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 t="s">
        <v>13</v>
      </c>
      <c r="AB9" s="17">
        <f>SUMIFS(I:I,C:C,AA9)</f>
        <v>2617000</v>
      </c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</row>
    <row r="10" spans="1:39" x14ac:dyDescent="0.3">
      <c r="A10" s="28">
        <v>43964</v>
      </c>
      <c r="B10" s="11" t="s">
        <v>7</v>
      </c>
      <c r="C10" s="10" t="s">
        <v>8</v>
      </c>
      <c r="D10" s="10" t="s">
        <v>9</v>
      </c>
      <c r="E10" s="10" t="s">
        <v>22</v>
      </c>
      <c r="F10" s="10" t="s">
        <v>23</v>
      </c>
      <c r="G10" s="12">
        <v>8000</v>
      </c>
      <c r="H10" s="13">
        <v>6</v>
      </c>
      <c r="I10" s="12">
        <v>48000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 t="s">
        <v>17</v>
      </c>
      <c r="AB10" s="17">
        <f>SUMIFS(I:I,C:C,AA10)</f>
        <v>1542000</v>
      </c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</row>
    <row r="11" spans="1:39" x14ac:dyDescent="0.3">
      <c r="A11" s="28">
        <v>43973</v>
      </c>
      <c r="B11" s="11" t="s">
        <v>7</v>
      </c>
      <c r="C11" s="10" t="s">
        <v>8</v>
      </c>
      <c r="D11" s="10" t="s">
        <v>9</v>
      </c>
      <c r="E11" s="10" t="s">
        <v>22</v>
      </c>
      <c r="F11" s="10" t="s">
        <v>23</v>
      </c>
      <c r="G11" s="12">
        <v>8000</v>
      </c>
      <c r="H11" s="13">
        <v>10</v>
      </c>
      <c r="I11" s="12">
        <v>80000</v>
      </c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 t="s">
        <v>20</v>
      </c>
      <c r="AB11" s="17">
        <f>SUMIFS(I:I,C:C,AA11)</f>
        <v>1845000</v>
      </c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</row>
    <row r="12" spans="1:39" x14ac:dyDescent="0.3">
      <c r="A12" s="28">
        <v>43976</v>
      </c>
      <c r="B12" s="11" t="s">
        <v>7</v>
      </c>
      <c r="C12" s="10" t="s">
        <v>8</v>
      </c>
      <c r="D12" s="10" t="s">
        <v>9</v>
      </c>
      <c r="E12" s="10" t="s">
        <v>27</v>
      </c>
      <c r="F12" s="10" t="s">
        <v>28</v>
      </c>
      <c r="G12" s="12">
        <v>18000</v>
      </c>
      <c r="H12" s="13">
        <v>4</v>
      </c>
      <c r="I12" s="12">
        <v>72000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 t="s">
        <v>25</v>
      </c>
      <c r="AB12" s="17">
        <f>SUMIFS(I:I,C:C,AA12)</f>
        <v>1485000</v>
      </c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</row>
    <row r="13" spans="1:39" x14ac:dyDescent="0.3">
      <c r="A13" s="28">
        <v>43985</v>
      </c>
      <c r="B13" s="11" t="s">
        <v>7</v>
      </c>
      <c r="C13" s="10" t="s">
        <v>8</v>
      </c>
      <c r="D13" s="10" t="s">
        <v>9</v>
      </c>
      <c r="E13" s="10" t="s">
        <v>22</v>
      </c>
      <c r="F13" s="10" t="s">
        <v>23</v>
      </c>
      <c r="G13" s="12">
        <v>8000</v>
      </c>
      <c r="H13" s="13">
        <v>4</v>
      </c>
      <c r="I13" s="12">
        <v>32000</v>
      </c>
      <c r="J13" s="8"/>
      <c r="K13" s="8"/>
      <c r="L13" s="8"/>
      <c r="M13" s="8"/>
      <c r="N13" s="8"/>
      <c r="O13" s="17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</row>
    <row r="14" spans="1:39" x14ac:dyDescent="0.3">
      <c r="A14" s="28">
        <v>43992</v>
      </c>
      <c r="B14" s="11" t="s">
        <v>7</v>
      </c>
      <c r="C14" s="10" t="s">
        <v>8</v>
      </c>
      <c r="D14" s="10" t="s">
        <v>9</v>
      </c>
      <c r="E14" s="10" t="s">
        <v>22</v>
      </c>
      <c r="F14" s="10" t="s">
        <v>31</v>
      </c>
      <c r="G14" s="12">
        <v>4000</v>
      </c>
      <c r="H14" s="13">
        <v>1</v>
      </c>
      <c r="I14" s="12">
        <v>4000</v>
      </c>
      <c r="J14" s="8"/>
      <c r="K14" s="8"/>
      <c r="L14" s="8"/>
      <c r="M14" s="8"/>
      <c r="N14" s="8"/>
      <c r="O14" s="17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</row>
    <row r="15" spans="1:39" x14ac:dyDescent="0.3">
      <c r="A15" s="28">
        <v>43993</v>
      </c>
      <c r="B15" s="11" t="s">
        <v>7</v>
      </c>
      <c r="C15" s="10" t="s">
        <v>8</v>
      </c>
      <c r="D15" s="10" t="s">
        <v>9</v>
      </c>
      <c r="E15" s="10" t="s">
        <v>27</v>
      </c>
      <c r="F15" s="10" t="s">
        <v>28</v>
      </c>
      <c r="G15" s="12">
        <v>18000</v>
      </c>
      <c r="H15" s="13">
        <v>9</v>
      </c>
      <c r="I15" s="12">
        <v>162000</v>
      </c>
      <c r="J15" s="8"/>
      <c r="K15" s="8"/>
      <c r="L15" s="8"/>
      <c r="M15" s="8"/>
      <c r="N15" s="8"/>
      <c r="O15" s="17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9" t="s">
        <v>32</v>
      </c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</row>
    <row r="16" spans="1:39" x14ac:dyDescent="0.3">
      <c r="A16" s="28">
        <v>43997</v>
      </c>
      <c r="B16" s="11" t="s">
        <v>7</v>
      </c>
      <c r="C16" s="10" t="s">
        <v>8</v>
      </c>
      <c r="D16" s="10" t="s">
        <v>9</v>
      </c>
      <c r="E16" s="10" t="s">
        <v>10</v>
      </c>
      <c r="F16" s="10" t="s">
        <v>15</v>
      </c>
      <c r="G16" s="12">
        <v>6000</v>
      </c>
      <c r="H16" s="13">
        <v>5</v>
      </c>
      <c r="I16" s="12">
        <v>30000</v>
      </c>
      <c r="J16" s="8"/>
      <c r="K16" s="8"/>
      <c r="L16" s="8"/>
      <c r="M16" s="8"/>
      <c r="N16" s="8"/>
      <c r="O16" s="17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 t="s">
        <v>25</v>
      </c>
      <c r="AB16" s="17">
        <f>SUMIFS(I:I,C:C,AA16,E:E,"ボトムス")</f>
        <v>423000</v>
      </c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</row>
    <row r="17" spans="1:36" x14ac:dyDescent="0.3">
      <c r="A17" s="28">
        <v>44009</v>
      </c>
      <c r="B17" s="11" t="s">
        <v>7</v>
      </c>
      <c r="C17" s="10" t="s">
        <v>8</v>
      </c>
      <c r="D17" s="10" t="s">
        <v>9</v>
      </c>
      <c r="E17" s="10" t="s">
        <v>27</v>
      </c>
      <c r="F17" s="22" t="s">
        <v>34</v>
      </c>
      <c r="G17" s="12">
        <v>10000</v>
      </c>
      <c r="H17" s="13">
        <v>2</v>
      </c>
      <c r="I17" s="12">
        <v>20000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 t="s">
        <v>17</v>
      </c>
      <c r="Y17" s="17">
        <f>SUMIFS(I:I,C:C,X17,E:E,"ボトムス")</f>
        <v>390000</v>
      </c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</row>
    <row r="18" spans="1:36" x14ac:dyDescent="0.3">
      <c r="A18" s="28">
        <v>44023</v>
      </c>
      <c r="B18" s="11" t="s">
        <v>7</v>
      </c>
      <c r="C18" s="10" t="s">
        <v>8</v>
      </c>
      <c r="D18" s="10" t="s">
        <v>9</v>
      </c>
      <c r="E18" s="10" t="s">
        <v>10</v>
      </c>
      <c r="F18" s="10" t="s">
        <v>30</v>
      </c>
      <c r="G18" s="12">
        <v>3000</v>
      </c>
      <c r="H18" s="13">
        <v>4</v>
      </c>
      <c r="I18" s="12">
        <v>12000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 t="s">
        <v>13</v>
      </c>
      <c r="Y18" s="17">
        <f>SUMIFS(I:I,C:C,X18,E:E,"ボトムス")</f>
        <v>985000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</row>
    <row r="19" spans="1:36" x14ac:dyDescent="0.3">
      <c r="A19" s="28">
        <v>44025</v>
      </c>
      <c r="B19" s="11" t="s">
        <v>7</v>
      </c>
      <c r="C19" s="10" t="s">
        <v>8</v>
      </c>
      <c r="D19" s="10" t="s">
        <v>9</v>
      </c>
      <c r="E19" s="10" t="s">
        <v>10</v>
      </c>
      <c r="F19" s="10" t="s">
        <v>15</v>
      </c>
      <c r="G19" s="12">
        <v>6000</v>
      </c>
      <c r="H19" s="13">
        <v>4</v>
      </c>
      <c r="I19" s="12">
        <v>24000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 t="s">
        <v>20</v>
      </c>
      <c r="Y19" s="17">
        <f>SUMIFS(I:I,C:C,X19,E:E,"ボトムス")</f>
        <v>945000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</row>
    <row r="20" spans="1:36" x14ac:dyDescent="0.3">
      <c r="A20" s="28">
        <v>44039</v>
      </c>
      <c r="B20" s="11" t="s">
        <v>7</v>
      </c>
      <c r="C20" s="10" t="s">
        <v>8</v>
      </c>
      <c r="D20" s="10" t="s">
        <v>9</v>
      </c>
      <c r="E20" s="10" t="s">
        <v>22</v>
      </c>
      <c r="F20" s="10" t="s">
        <v>23</v>
      </c>
      <c r="G20" s="12">
        <v>8000</v>
      </c>
      <c r="H20" s="13">
        <v>6</v>
      </c>
      <c r="I20" s="12">
        <v>48000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 t="s">
        <v>8</v>
      </c>
      <c r="Y20" s="17">
        <f>SUMIFS(I:I,C:C,X20,E:E,"ボトムス")</f>
        <v>514000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</row>
    <row r="21" spans="1:36" x14ac:dyDescent="0.3">
      <c r="A21" s="28">
        <v>44046</v>
      </c>
      <c r="B21" s="11" t="s">
        <v>7</v>
      </c>
      <c r="C21" s="10" t="s">
        <v>8</v>
      </c>
      <c r="D21" s="10" t="s">
        <v>9</v>
      </c>
      <c r="E21" s="10" t="s">
        <v>10</v>
      </c>
      <c r="F21" s="10" t="s">
        <v>15</v>
      </c>
      <c r="G21" s="12">
        <v>6000</v>
      </c>
      <c r="H21" s="13">
        <v>1</v>
      </c>
      <c r="I21" s="12">
        <v>6000</v>
      </c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</row>
    <row r="22" spans="1:36" x14ac:dyDescent="0.3">
      <c r="A22" s="28">
        <v>44051</v>
      </c>
      <c r="B22" s="11" t="s">
        <v>7</v>
      </c>
      <c r="C22" s="10" t="s">
        <v>8</v>
      </c>
      <c r="D22" s="10" t="s">
        <v>9</v>
      </c>
      <c r="E22" s="10" t="s">
        <v>10</v>
      </c>
      <c r="F22" s="10" t="s">
        <v>11</v>
      </c>
      <c r="G22" s="12">
        <v>7000</v>
      </c>
      <c r="H22" s="13">
        <v>5</v>
      </c>
      <c r="I22" s="12">
        <v>35000</v>
      </c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 t="s">
        <v>33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</row>
    <row r="23" spans="1:36" x14ac:dyDescent="0.3">
      <c r="A23" s="28">
        <v>44052</v>
      </c>
      <c r="B23" s="11" t="s">
        <v>7</v>
      </c>
      <c r="C23" s="10" t="s">
        <v>8</v>
      </c>
      <c r="D23" s="10" t="s">
        <v>9</v>
      </c>
      <c r="E23" s="10" t="s">
        <v>22</v>
      </c>
      <c r="F23" s="10" t="s">
        <v>31</v>
      </c>
      <c r="G23" s="12">
        <v>4000</v>
      </c>
      <c r="H23" s="13">
        <v>1</v>
      </c>
      <c r="I23" s="12">
        <v>4000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18" t="s">
        <v>10</v>
      </c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</row>
    <row r="24" spans="1:36" x14ac:dyDescent="0.3">
      <c r="A24" s="28">
        <v>44056</v>
      </c>
      <c r="B24" s="11" t="s">
        <v>7</v>
      </c>
      <c r="C24" s="10" t="s">
        <v>8</v>
      </c>
      <c r="D24" s="10" t="s">
        <v>9</v>
      </c>
      <c r="E24" s="10" t="s">
        <v>10</v>
      </c>
      <c r="F24" s="10" t="s">
        <v>15</v>
      </c>
      <c r="G24" s="12">
        <v>6000</v>
      </c>
      <c r="H24" s="13">
        <v>8</v>
      </c>
      <c r="I24" s="12">
        <v>48000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</row>
    <row r="25" spans="1:36" x14ac:dyDescent="0.3">
      <c r="A25" s="28">
        <v>44058</v>
      </c>
      <c r="B25" s="11" t="s">
        <v>7</v>
      </c>
      <c r="C25" s="10" t="s">
        <v>8</v>
      </c>
      <c r="D25" s="10" t="s">
        <v>9</v>
      </c>
      <c r="E25" s="10" t="s">
        <v>10</v>
      </c>
      <c r="F25" s="10" t="s">
        <v>11</v>
      </c>
      <c r="G25" s="12">
        <v>7000</v>
      </c>
      <c r="H25" s="13">
        <v>1</v>
      </c>
      <c r="I25" s="12">
        <v>7000</v>
      </c>
      <c r="J25" s="8"/>
      <c r="K25" s="8"/>
      <c r="L25" s="8"/>
      <c r="M25" s="8"/>
      <c r="N25" s="8"/>
      <c r="O25" s="8"/>
      <c r="P25" s="8"/>
      <c r="Q25" s="8"/>
      <c r="R25" s="8"/>
      <c r="S25" s="8" t="s">
        <v>17</v>
      </c>
      <c r="T25" s="17">
        <v>361000</v>
      </c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</row>
    <row r="26" spans="1:36" x14ac:dyDescent="0.3">
      <c r="A26" s="28">
        <v>44066</v>
      </c>
      <c r="B26" s="11" t="s">
        <v>7</v>
      </c>
      <c r="C26" s="10" t="s">
        <v>8</v>
      </c>
      <c r="D26" s="10" t="s">
        <v>9</v>
      </c>
      <c r="E26" s="10" t="s">
        <v>10</v>
      </c>
      <c r="F26" s="10" t="s">
        <v>15</v>
      </c>
      <c r="G26" s="12">
        <v>6000</v>
      </c>
      <c r="H26" s="13">
        <v>3</v>
      </c>
      <c r="I26" s="12">
        <v>18000</v>
      </c>
      <c r="J26" s="8"/>
      <c r="K26" s="8"/>
      <c r="L26" s="8"/>
      <c r="M26" s="8"/>
      <c r="N26" s="8"/>
      <c r="O26" s="8"/>
      <c r="P26" s="8"/>
      <c r="Q26" s="8"/>
      <c r="R26" s="8"/>
      <c r="S26" s="8" t="s">
        <v>13</v>
      </c>
      <c r="T26" s="17">
        <v>883000</v>
      </c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</row>
    <row r="27" spans="1:36" x14ac:dyDescent="0.3">
      <c r="A27" s="28">
        <v>44067</v>
      </c>
      <c r="B27" s="11" t="s">
        <v>7</v>
      </c>
      <c r="C27" s="10" t="s">
        <v>8</v>
      </c>
      <c r="D27" s="10" t="s">
        <v>9</v>
      </c>
      <c r="E27" s="10" t="s">
        <v>27</v>
      </c>
      <c r="F27" s="10" t="s">
        <v>34</v>
      </c>
      <c r="G27" s="12">
        <v>10000</v>
      </c>
      <c r="H27" s="13">
        <v>7</v>
      </c>
      <c r="I27" s="12">
        <v>70000</v>
      </c>
      <c r="J27" s="8"/>
      <c r="K27" s="8"/>
      <c r="L27" s="8"/>
      <c r="M27" s="8"/>
      <c r="N27" s="8"/>
      <c r="O27" s="8"/>
      <c r="P27" s="8"/>
      <c r="Q27" s="8"/>
      <c r="R27" s="8"/>
      <c r="S27" s="8" t="s">
        <v>20</v>
      </c>
      <c r="T27" s="17">
        <v>883000</v>
      </c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</row>
    <row r="28" spans="1:36" x14ac:dyDescent="0.3">
      <c r="A28" s="28">
        <v>44069</v>
      </c>
      <c r="B28" s="11" t="s">
        <v>7</v>
      </c>
      <c r="C28" s="10" t="s">
        <v>8</v>
      </c>
      <c r="D28" s="10" t="s">
        <v>9</v>
      </c>
      <c r="E28" s="10" t="s">
        <v>27</v>
      </c>
      <c r="F28" s="10" t="s">
        <v>34</v>
      </c>
      <c r="G28" s="12">
        <v>10000</v>
      </c>
      <c r="H28" s="13">
        <v>4</v>
      </c>
      <c r="I28" s="12">
        <v>40000</v>
      </c>
      <c r="J28" s="8"/>
      <c r="K28" s="8"/>
      <c r="L28" s="8"/>
      <c r="M28" s="8"/>
      <c r="N28" s="8"/>
      <c r="O28" s="8"/>
      <c r="P28" s="8"/>
      <c r="Q28" s="8"/>
      <c r="R28" s="8"/>
      <c r="S28" s="8" t="s">
        <v>25</v>
      </c>
      <c r="T28" s="17">
        <v>416000</v>
      </c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</row>
    <row r="29" spans="1:36" x14ac:dyDescent="0.3">
      <c r="A29" s="28">
        <v>44071</v>
      </c>
      <c r="B29" s="11" t="s">
        <v>7</v>
      </c>
      <c r="C29" s="10" t="s">
        <v>8</v>
      </c>
      <c r="D29" s="10" t="s">
        <v>9</v>
      </c>
      <c r="E29" s="10" t="s">
        <v>27</v>
      </c>
      <c r="F29" s="10" t="s">
        <v>34</v>
      </c>
      <c r="G29" s="12">
        <v>10000</v>
      </c>
      <c r="H29" s="13">
        <v>6</v>
      </c>
      <c r="I29" s="12">
        <v>60000</v>
      </c>
      <c r="J29" s="8"/>
      <c r="K29" s="8"/>
      <c r="L29" s="8"/>
      <c r="M29" s="8"/>
      <c r="N29" s="8"/>
      <c r="O29" s="8"/>
      <c r="P29" s="8"/>
      <c r="Q29" s="8"/>
      <c r="R29" s="8"/>
      <c r="S29" s="8" t="s">
        <v>8</v>
      </c>
      <c r="T29" s="17">
        <v>458000</v>
      </c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</row>
    <row r="30" spans="1:36" x14ac:dyDescent="0.3">
      <c r="A30" s="28">
        <v>44075</v>
      </c>
      <c r="B30" s="11" t="s">
        <v>7</v>
      </c>
      <c r="C30" s="10" t="s">
        <v>8</v>
      </c>
      <c r="D30" s="10" t="s">
        <v>9</v>
      </c>
      <c r="E30" s="10" t="s">
        <v>27</v>
      </c>
      <c r="F30" s="10" t="s">
        <v>28</v>
      </c>
      <c r="G30" s="12">
        <v>18000</v>
      </c>
      <c r="H30" s="13">
        <v>1</v>
      </c>
      <c r="I30" s="12">
        <v>18000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</row>
    <row r="31" spans="1:36" x14ac:dyDescent="0.3">
      <c r="A31" s="28">
        <v>44084</v>
      </c>
      <c r="B31" s="11" t="s">
        <v>7</v>
      </c>
      <c r="C31" s="10" t="s">
        <v>8</v>
      </c>
      <c r="D31" s="10" t="s">
        <v>9</v>
      </c>
      <c r="E31" s="10" t="s">
        <v>27</v>
      </c>
      <c r="F31" s="10" t="s">
        <v>34</v>
      </c>
      <c r="G31" s="12">
        <v>10000</v>
      </c>
      <c r="H31" s="13">
        <v>1</v>
      </c>
      <c r="I31" s="12">
        <v>10000</v>
      </c>
      <c r="J31" s="8"/>
      <c r="K31" s="8"/>
      <c r="L31" s="8"/>
      <c r="M31" s="8"/>
      <c r="N31" s="8"/>
      <c r="O31" s="8"/>
      <c r="P31" s="8"/>
      <c r="Q31" s="8"/>
      <c r="R31" s="8"/>
      <c r="S31" s="9" t="s">
        <v>35</v>
      </c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</row>
    <row r="32" spans="1:36" x14ac:dyDescent="0.3">
      <c r="A32" s="28">
        <v>44099</v>
      </c>
      <c r="B32" s="11" t="s">
        <v>7</v>
      </c>
      <c r="C32" s="10" t="s">
        <v>8</v>
      </c>
      <c r="D32" s="10" t="s">
        <v>9</v>
      </c>
      <c r="E32" s="10" t="s">
        <v>27</v>
      </c>
      <c r="F32" s="10" t="s">
        <v>28</v>
      </c>
      <c r="G32" s="12">
        <v>18000</v>
      </c>
      <c r="H32" s="13">
        <v>8</v>
      </c>
      <c r="I32" s="12">
        <v>144000</v>
      </c>
      <c r="J32" s="8"/>
      <c r="K32" s="8"/>
      <c r="L32" s="8"/>
      <c r="M32" s="8"/>
      <c r="N32" s="8"/>
      <c r="O32" s="8"/>
      <c r="P32" s="8"/>
      <c r="Q32" s="8"/>
      <c r="R32" s="8"/>
      <c r="S32" s="20">
        <v>43862</v>
      </c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</row>
    <row r="33" spans="1:34" x14ac:dyDescent="0.3">
      <c r="A33" s="28">
        <v>44104</v>
      </c>
      <c r="B33" s="11" t="s">
        <v>7</v>
      </c>
      <c r="C33" s="10" t="s">
        <v>8</v>
      </c>
      <c r="D33" s="10" t="s">
        <v>9</v>
      </c>
      <c r="E33" s="10" t="s">
        <v>22</v>
      </c>
      <c r="F33" s="10" t="s">
        <v>31</v>
      </c>
      <c r="G33" s="12">
        <v>4000</v>
      </c>
      <c r="H33" s="13">
        <v>8</v>
      </c>
      <c r="I33" s="12">
        <v>32000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</row>
    <row r="34" spans="1:34" x14ac:dyDescent="0.3">
      <c r="A34" s="28">
        <v>44121</v>
      </c>
      <c r="B34" s="11" t="s">
        <v>7</v>
      </c>
      <c r="C34" s="10" t="s">
        <v>8</v>
      </c>
      <c r="D34" s="10" t="s">
        <v>9</v>
      </c>
      <c r="E34" s="10" t="s">
        <v>22</v>
      </c>
      <c r="F34" s="10" t="s">
        <v>23</v>
      </c>
      <c r="G34" s="12">
        <v>8000</v>
      </c>
      <c r="H34" s="13">
        <v>8</v>
      </c>
      <c r="I34" s="12">
        <v>64000</v>
      </c>
      <c r="J34" s="8"/>
      <c r="K34" s="8"/>
      <c r="L34" s="8"/>
      <c r="M34" s="8"/>
      <c r="N34" s="8"/>
      <c r="O34" s="8"/>
      <c r="P34" s="8"/>
      <c r="Q34" s="8"/>
      <c r="R34" s="8"/>
      <c r="S34" s="8" t="s">
        <v>13</v>
      </c>
      <c r="T34" s="17">
        <v>218000</v>
      </c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</row>
    <row r="35" spans="1:34" x14ac:dyDescent="0.3">
      <c r="A35" s="28">
        <v>44124</v>
      </c>
      <c r="B35" s="11" t="s">
        <v>7</v>
      </c>
      <c r="C35" s="10" t="s">
        <v>8</v>
      </c>
      <c r="D35" s="10" t="s">
        <v>9</v>
      </c>
      <c r="E35" s="10" t="s">
        <v>10</v>
      </c>
      <c r="F35" s="10" t="s">
        <v>30</v>
      </c>
      <c r="G35" s="12">
        <v>3000</v>
      </c>
      <c r="H35" s="13">
        <v>3</v>
      </c>
      <c r="I35" s="12">
        <v>9000</v>
      </c>
      <c r="J35" s="8"/>
      <c r="K35" s="8"/>
      <c r="L35" s="8"/>
      <c r="M35" s="8"/>
      <c r="N35" s="8"/>
      <c r="O35" s="8"/>
      <c r="P35" s="8"/>
      <c r="Q35" s="8"/>
      <c r="R35" s="8"/>
      <c r="S35" s="8" t="s">
        <v>8</v>
      </c>
      <c r="T35" s="17">
        <v>56000</v>
      </c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</row>
    <row r="36" spans="1:34" x14ac:dyDescent="0.3">
      <c r="A36" s="28">
        <v>44138</v>
      </c>
      <c r="B36" s="11" t="s">
        <v>7</v>
      </c>
      <c r="C36" s="10" t="s">
        <v>8</v>
      </c>
      <c r="D36" s="10" t="s">
        <v>9</v>
      </c>
      <c r="E36" s="10" t="s">
        <v>10</v>
      </c>
      <c r="F36" s="10" t="s">
        <v>30</v>
      </c>
      <c r="G36" s="12">
        <v>3000</v>
      </c>
      <c r="H36" s="13">
        <v>8</v>
      </c>
      <c r="I36" s="12">
        <v>24000</v>
      </c>
      <c r="J36" s="8"/>
      <c r="K36" s="17"/>
      <c r="L36" s="17"/>
      <c r="M36" s="8"/>
      <c r="N36" s="8"/>
      <c r="O36" s="8"/>
      <c r="P36" s="8"/>
      <c r="Q36" s="8"/>
      <c r="R36" s="8"/>
      <c r="S36" s="8" t="s">
        <v>20</v>
      </c>
      <c r="T36" s="17">
        <v>158000</v>
      </c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</row>
    <row r="37" spans="1:34" x14ac:dyDescent="0.3">
      <c r="A37" s="28">
        <v>44139</v>
      </c>
      <c r="B37" s="11" t="s">
        <v>7</v>
      </c>
      <c r="C37" s="10" t="s">
        <v>8</v>
      </c>
      <c r="D37" s="10" t="s">
        <v>9</v>
      </c>
      <c r="E37" s="10" t="s">
        <v>22</v>
      </c>
      <c r="F37" s="10" t="s">
        <v>23</v>
      </c>
      <c r="G37" s="12">
        <v>8000</v>
      </c>
      <c r="H37" s="13">
        <v>1</v>
      </c>
      <c r="I37" s="12">
        <v>8000</v>
      </c>
      <c r="J37" s="8"/>
      <c r="K37" s="17"/>
      <c r="L37" s="17"/>
      <c r="M37" s="8"/>
      <c r="N37" s="8"/>
      <c r="O37" s="8"/>
      <c r="P37" s="8"/>
      <c r="Q37" s="8"/>
      <c r="R37" s="8"/>
      <c r="S37" s="8" t="s">
        <v>25</v>
      </c>
      <c r="T37" s="17">
        <v>137000</v>
      </c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</row>
    <row r="38" spans="1:34" x14ac:dyDescent="0.3">
      <c r="A38" s="28">
        <v>44145</v>
      </c>
      <c r="B38" s="11" t="s">
        <v>7</v>
      </c>
      <c r="C38" s="10" t="s">
        <v>8</v>
      </c>
      <c r="D38" s="10" t="s">
        <v>9</v>
      </c>
      <c r="E38" s="10" t="s">
        <v>22</v>
      </c>
      <c r="F38" s="10" t="s">
        <v>31</v>
      </c>
      <c r="G38" s="12">
        <v>4000</v>
      </c>
      <c r="H38" s="13">
        <v>2</v>
      </c>
      <c r="I38" s="12">
        <v>8000</v>
      </c>
      <c r="J38" s="8"/>
      <c r="K38" s="17"/>
      <c r="L38" s="17"/>
      <c r="M38" s="8"/>
      <c r="N38" s="8"/>
      <c r="O38" s="8"/>
      <c r="P38" s="8"/>
      <c r="Q38" s="8"/>
      <c r="R38" s="8"/>
      <c r="S38" s="8" t="s">
        <v>17</v>
      </c>
      <c r="T38" s="17">
        <v>103000</v>
      </c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</row>
    <row r="39" spans="1:34" x14ac:dyDescent="0.3">
      <c r="A39" s="28">
        <v>44158</v>
      </c>
      <c r="B39" s="11" t="s">
        <v>7</v>
      </c>
      <c r="C39" s="10" t="s">
        <v>8</v>
      </c>
      <c r="D39" s="10" t="s">
        <v>9</v>
      </c>
      <c r="E39" s="10" t="s">
        <v>27</v>
      </c>
      <c r="F39" s="10" t="s">
        <v>28</v>
      </c>
      <c r="G39" s="12">
        <v>18000</v>
      </c>
      <c r="H39" s="13">
        <v>7</v>
      </c>
      <c r="I39" s="12">
        <v>126000</v>
      </c>
      <c r="J39" s="8"/>
      <c r="K39" s="17"/>
      <c r="L39" s="17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</row>
    <row r="40" spans="1:34" x14ac:dyDescent="0.3">
      <c r="A40" s="28">
        <v>44177</v>
      </c>
      <c r="B40" s="11" t="s">
        <v>7</v>
      </c>
      <c r="C40" s="10" t="s">
        <v>8</v>
      </c>
      <c r="D40" s="10" t="s">
        <v>9</v>
      </c>
      <c r="E40" s="10" t="s">
        <v>10</v>
      </c>
      <c r="F40" s="10" t="s">
        <v>15</v>
      </c>
      <c r="G40" s="12">
        <v>6000</v>
      </c>
      <c r="H40" s="13">
        <v>4</v>
      </c>
      <c r="I40" s="12">
        <v>24000</v>
      </c>
      <c r="J40" s="8"/>
      <c r="K40" s="8"/>
      <c r="L40" s="8"/>
      <c r="M40" s="8"/>
      <c r="N40" s="8"/>
      <c r="O40" s="8"/>
      <c r="P40" s="8"/>
      <c r="Q40" s="8"/>
      <c r="R40" s="8"/>
      <c r="S40" s="9" t="s">
        <v>36</v>
      </c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</row>
    <row r="41" spans="1:34" x14ac:dyDescent="0.3">
      <c r="A41" s="28">
        <v>44182</v>
      </c>
      <c r="B41" s="11" t="s">
        <v>7</v>
      </c>
      <c r="C41" s="10" t="s">
        <v>8</v>
      </c>
      <c r="D41" s="10" t="s">
        <v>9</v>
      </c>
      <c r="E41" s="10" t="s">
        <v>27</v>
      </c>
      <c r="F41" s="10" t="s">
        <v>28</v>
      </c>
      <c r="G41" s="12">
        <v>18000</v>
      </c>
      <c r="H41" s="13">
        <v>7</v>
      </c>
      <c r="I41" s="12">
        <v>126000</v>
      </c>
      <c r="J41" s="8"/>
      <c r="K41" s="8"/>
      <c r="L41" s="8"/>
      <c r="M41" s="8"/>
      <c r="N41" s="8"/>
      <c r="O41" s="8"/>
      <c r="P41" s="8"/>
      <c r="Q41" s="8"/>
      <c r="R41" s="8"/>
      <c r="S41" s="20">
        <v>43862</v>
      </c>
      <c r="T41" s="20">
        <v>43983</v>
      </c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</row>
    <row r="42" spans="1:34" x14ac:dyDescent="0.3">
      <c r="A42" s="28">
        <v>44190</v>
      </c>
      <c r="B42" s="11" t="s">
        <v>7</v>
      </c>
      <c r="C42" s="10" t="s">
        <v>8</v>
      </c>
      <c r="D42" s="10" t="s">
        <v>9</v>
      </c>
      <c r="E42" s="10" t="s">
        <v>10</v>
      </c>
      <c r="F42" s="10" t="s">
        <v>15</v>
      </c>
      <c r="G42" s="12">
        <v>6000</v>
      </c>
      <c r="H42" s="13">
        <v>8</v>
      </c>
      <c r="I42" s="12">
        <v>48000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x14ac:dyDescent="0.3">
      <c r="A43" s="28">
        <v>44200</v>
      </c>
      <c r="B43" s="11" t="s">
        <v>7</v>
      </c>
      <c r="C43" s="10" t="s">
        <v>8</v>
      </c>
      <c r="D43" s="10" t="s">
        <v>9</v>
      </c>
      <c r="E43" s="10" t="s">
        <v>10</v>
      </c>
      <c r="F43" s="10" t="s">
        <v>11</v>
      </c>
      <c r="G43" s="12">
        <v>7000</v>
      </c>
      <c r="H43" s="13">
        <v>8</v>
      </c>
      <c r="I43" s="12">
        <v>56000</v>
      </c>
      <c r="J43" s="8"/>
      <c r="K43" s="8"/>
      <c r="L43" s="8"/>
      <c r="M43" s="17"/>
      <c r="N43" s="17"/>
      <c r="O43" s="8"/>
      <c r="P43" s="8"/>
      <c r="Q43" s="8"/>
      <c r="R43" s="8"/>
      <c r="S43" s="8"/>
      <c r="T43" s="8"/>
      <c r="U43" s="8"/>
      <c r="V43" s="8" t="s">
        <v>20</v>
      </c>
      <c r="W43" s="17">
        <v>385000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x14ac:dyDescent="0.3">
      <c r="A44" s="28">
        <v>44202</v>
      </c>
      <c r="B44" s="11" t="s">
        <v>7</v>
      </c>
      <c r="C44" s="10" t="s">
        <v>8</v>
      </c>
      <c r="D44" s="10" t="s">
        <v>14</v>
      </c>
      <c r="E44" s="10" t="s">
        <v>27</v>
      </c>
      <c r="F44" s="10" t="s">
        <v>28</v>
      </c>
      <c r="G44" s="12">
        <v>7000</v>
      </c>
      <c r="H44" s="13">
        <v>10</v>
      </c>
      <c r="I44" s="12">
        <v>70000</v>
      </c>
      <c r="J44" s="8"/>
      <c r="K44" s="8"/>
      <c r="L44" s="8"/>
      <c r="M44" s="17"/>
      <c r="N44" s="17"/>
      <c r="O44" s="8"/>
      <c r="P44" s="8"/>
      <c r="Q44" s="8"/>
      <c r="R44" s="8"/>
      <c r="S44" s="17"/>
      <c r="T44" s="17"/>
      <c r="U44" s="8"/>
      <c r="V44" s="8" t="s">
        <v>8</v>
      </c>
      <c r="W44" s="17">
        <v>483000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x14ac:dyDescent="0.3">
      <c r="A45" s="28">
        <v>43839</v>
      </c>
      <c r="B45" s="11" t="s">
        <v>19</v>
      </c>
      <c r="C45" s="10" t="s">
        <v>20</v>
      </c>
      <c r="D45" s="10" t="s">
        <v>21</v>
      </c>
      <c r="E45" s="10" t="s">
        <v>22</v>
      </c>
      <c r="F45" s="10" t="s">
        <v>23</v>
      </c>
      <c r="G45" s="12">
        <v>8000</v>
      </c>
      <c r="H45" s="13">
        <v>7</v>
      </c>
      <c r="I45" s="12">
        <v>56000</v>
      </c>
      <c r="J45" s="8"/>
      <c r="K45" s="8"/>
      <c r="L45" s="8"/>
      <c r="M45" s="17"/>
      <c r="N45" s="17"/>
      <c r="O45" s="8"/>
      <c r="P45" s="8"/>
      <c r="Q45" s="8"/>
      <c r="R45" s="8"/>
      <c r="S45" s="17"/>
      <c r="T45" s="17"/>
      <c r="U45" s="8"/>
      <c r="V45" s="8" t="s">
        <v>13</v>
      </c>
      <c r="W45" s="17">
        <v>460000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x14ac:dyDescent="0.3">
      <c r="A46" s="28">
        <v>43841</v>
      </c>
      <c r="B46" s="11" t="s">
        <v>19</v>
      </c>
      <c r="C46" s="10" t="s">
        <v>20</v>
      </c>
      <c r="D46" s="10" t="s">
        <v>21</v>
      </c>
      <c r="E46" s="10" t="s">
        <v>22</v>
      </c>
      <c r="F46" s="10" t="s">
        <v>23</v>
      </c>
      <c r="G46" s="12">
        <v>8000</v>
      </c>
      <c r="H46" s="13">
        <v>5</v>
      </c>
      <c r="I46" s="12">
        <v>40000</v>
      </c>
      <c r="J46" s="8"/>
      <c r="K46" s="8"/>
      <c r="L46" s="8"/>
      <c r="M46" s="17"/>
      <c r="N46" s="17"/>
      <c r="O46" s="8"/>
      <c r="P46" s="8"/>
      <c r="Q46" s="8"/>
      <c r="R46" s="8"/>
      <c r="S46" s="17"/>
      <c r="T46" s="17"/>
      <c r="U46" s="8"/>
      <c r="V46" s="8" t="s">
        <v>25</v>
      </c>
      <c r="W46" s="17">
        <v>455000</v>
      </c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x14ac:dyDescent="0.3">
      <c r="A47" s="28">
        <v>43841</v>
      </c>
      <c r="B47" s="11" t="s">
        <v>19</v>
      </c>
      <c r="C47" s="10" t="s">
        <v>20</v>
      </c>
      <c r="D47" s="10" t="s">
        <v>21</v>
      </c>
      <c r="E47" s="10" t="s">
        <v>10</v>
      </c>
      <c r="F47" s="10" t="s">
        <v>30</v>
      </c>
      <c r="G47" s="12">
        <v>3000</v>
      </c>
      <c r="H47" s="13">
        <v>9</v>
      </c>
      <c r="I47" s="12">
        <v>27000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 t="s">
        <v>17</v>
      </c>
      <c r="W47" s="17">
        <v>265000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x14ac:dyDescent="0.3">
      <c r="A48" s="28">
        <v>43856</v>
      </c>
      <c r="B48" s="11" t="s">
        <v>19</v>
      </c>
      <c r="C48" s="10" t="s">
        <v>20</v>
      </c>
      <c r="D48" s="10" t="s">
        <v>21</v>
      </c>
      <c r="E48" s="10" t="s">
        <v>10</v>
      </c>
      <c r="F48" s="10" t="s">
        <v>11</v>
      </c>
      <c r="G48" s="12">
        <v>7000</v>
      </c>
      <c r="H48" s="13">
        <v>5</v>
      </c>
      <c r="I48" s="12">
        <v>35000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9" x14ac:dyDescent="0.3">
      <c r="A49" s="28">
        <v>43880</v>
      </c>
      <c r="B49" s="11" t="s">
        <v>19</v>
      </c>
      <c r="C49" s="10" t="s">
        <v>20</v>
      </c>
      <c r="D49" s="10" t="s">
        <v>21</v>
      </c>
      <c r="E49" s="10" t="s">
        <v>10</v>
      </c>
      <c r="F49" s="10" t="s">
        <v>11</v>
      </c>
      <c r="G49" s="12">
        <v>7000</v>
      </c>
      <c r="H49" s="13">
        <v>10</v>
      </c>
      <c r="I49" s="12">
        <v>70000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9" x14ac:dyDescent="0.3">
      <c r="A50" s="28">
        <v>43895</v>
      </c>
      <c r="B50" s="11" t="s">
        <v>19</v>
      </c>
      <c r="C50" s="10" t="s">
        <v>20</v>
      </c>
      <c r="D50" s="10" t="s">
        <v>21</v>
      </c>
      <c r="E50" s="10" t="s">
        <v>22</v>
      </c>
      <c r="F50" s="10" t="s">
        <v>23</v>
      </c>
      <c r="G50" s="12">
        <v>8000</v>
      </c>
      <c r="H50" s="13">
        <v>7</v>
      </c>
      <c r="I50" s="12">
        <v>56000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9" t="s">
        <v>37</v>
      </c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9" x14ac:dyDescent="0.3">
      <c r="A51" s="28">
        <v>43895</v>
      </c>
      <c r="B51" s="11" t="s">
        <v>19</v>
      </c>
      <c r="C51" s="10" t="s">
        <v>20</v>
      </c>
      <c r="D51" s="10" t="s">
        <v>21</v>
      </c>
      <c r="E51" s="10" t="s">
        <v>22</v>
      </c>
      <c r="F51" s="10" t="s">
        <v>31</v>
      </c>
      <c r="G51" s="12">
        <v>4000</v>
      </c>
      <c r="H51" s="13">
        <v>4</v>
      </c>
      <c r="I51" s="12">
        <v>16000</v>
      </c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 t="s">
        <v>25</v>
      </c>
      <c r="W51" s="8" t="s">
        <v>27</v>
      </c>
      <c r="X51" s="21">
        <v>636000</v>
      </c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9" x14ac:dyDescent="0.3">
      <c r="A52" s="28">
        <v>43900</v>
      </c>
      <c r="B52" s="11" t="s">
        <v>19</v>
      </c>
      <c r="C52" s="10" t="s">
        <v>20</v>
      </c>
      <c r="D52" s="10" t="s">
        <v>21</v>
      </c>
      <c r="E52" s="10" t="s">
        <v>10</v>
      </c>
      <c r="F52" s="10" t="s">
        <v>11</v>
      </c>
      <c r="G52" s="12">
        <v>7000</v>
      </c>
      <c r="H52" s="13">
        <v>6</v>
      </c>
      <c r="I52" s="12">
        <v>42000</v>
      </c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 t="s">
        <v>25</v>
      </c>
      <c r="W52" s="8" t="s">
        <v>22</v>
      </c>
      <c r="X52" s="21">
        <v>296000</v>
      </c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9" x14ac:dyDescent="0.3">
      <c r="A53" s="28">
        <v>43903</v>
      </c>
      <c r="B53" s="11" t="s">
        <v>19</v>
      </c>
      <c r="C53" s="10" t="s">
        <v>20</v>
      </c>
      <c r="D53" s="10" t="s">
        <v>21</v>
      </c>
      <c r="E53" s="10" t="s">
        <v>10</v>
      </c>
      <c r="F53" s="10" t="s">
        <v>15</v>
      </c>
      <c r="G53" s="12">
        <v>6000</v>
      </c>
      <c r="H53" s="13">
        <v>1</v>
      </c>
      <c r="I53" s="12">
        <v>6000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 t="s">
        <v>25</v>
      </c>
      <c r="W53" s="8" t="s">
        <v>10</v>
      </c>
      <c r="X53" s="21">
        <v>416000</v>
      </c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9" x14ac:dyDescent="0.3">
      <c r="A54" s="28">
        <v>43907</v>
      </c>
      <c r="B54" s="11" t="s">
        <v>19</v>
      </c>
      <c r="C54" s="10" t="s">
        <v>20</v>
      </c>
      <c r="D54" s="10" t="s">
        <v>21</v>
      </c>
      <c r="E54" s="10" t="s">
        <v>10</v>
      </c>
      <c r="F54" s="10" t="s">
        <v>11</v>
      </c>
      <c r="G54" s="12">
        <v>7000</v>
      </c>
      <c r="H54" s="13">
        <v>8</v>
      </c>
      <c r="I54" s="12">
        <v>56000</v>
      </c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 t="s">
        <v>13</v>
      </c>
      <c r="W54" s="8" t="s">
        <v>27</v>
      </c>
      <c r="X54" s="21">
        <v>1022000</v>
      </c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9" x14ac:dyDescent="0.3">
      <c r="A55" s="28">
        <v>43908</v>
      </c>
      <c r="B55" s="11" t="s">
        <v>19</v>
      </c>
      <c r="C55" s="10" t="s">
        <v>20</v>
      </c>
      <c r="D55" s="10" t="s">
        <v>21</v>
      </c>
      <c r="E55" s="10" t="s">
        <v>10</v>
      </c>
      <c r="F55" s="10" t="s">
        <v>30</v>
      </c>
      <c r="G55" s="12">
        <v>3000</v>
      </c>
      <c r="H55" s="13">
        <v>5</v>
      </c>
      <c r="I55" s="12">
        <v>15000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 t="s">
        <v>13</v>
      </c>
      <c r="W55" s="8" t="s">
        <v>22</v>
      </c>
      <c r="X55" s="21">
        <v>564000</v>
      </c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9" x14ac:dyDescent="0.3">
      <c r="A56" s="28">
        <v>43912</v>
      </c>
      <c r="B56" s="11" t="s">
        <v>19</v>
      </c>
      <c r="C56" s="10" t="s">
        <v>20</v>
      </c>
      <c r="D56" s="10" t="s">
        <v>21</v>
      </c>
      <c r="E56" s="10" t="s">
        <v>22</v>
      </c>
      <c r="F56" s="10" t="s">
        <v>31</v>
      </c>
      <c r="G56" s="12">
        <v>4000</v>
      </c>
      <c r="H56" s="13">
        <v>6</v>
      </c>
      <c r="I56" s="12">
        <v>24000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 t="s">
        <v>13</v>
      </c>
      <c r="W56" s="8" t="s">
        <v>10</v>
      </c>
      <c r="X56" s="21">
        <v>883000</v>
      </c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9" x14ac:dyDescent="0.3">
      <c r="A57" s="28">
        <v>43942</v>
      </c>
      <c r="B57" s="11" t="s">
        <v>19</v>
      </c>
      <c r="C57" s="10" t="s">
        <v>20</v>
      </c>
      <c r="D57" s="10" t="s">
        <v>21</v>
      </c>
      <c r="E57" s="10" t="s">
        <v>27</v>
      </c>
      <c r="F57" s="10" t="s">
        <v>34</v>
      </c>
      <c r="G57" s="12">
        <v>10000</v>
      </c>
      <c r="H57" s="13">
        <v>7</v>
      </c>
      <c r="I57" s="12">
        <v>70000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 t="s">
        <v>8</v>
      </c>
      <c r="W57" s="8" t="s">
        <v>27</v>
      </c>
      <c r="X57" s="21">
        <v>918000</v>
      </c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9" x14ac:dyDescent="0.3">
      <c r="A58" s="28">
        <v>43957</v>
      </c>
      <c r="B58" s="11" t="s">
        <v>19</v>
      </c>
      <c r="C58" s="10" t="s">
        <v>20</v>
      </c>
      <c r="D58" s="10" t="s">
        <v>21</v>
      </c>
      <c r="E58" s="10" t="s">
        <v>10</v>
      </c>
      <c r="F58" s="10" t="s">
        <v>15</v>
      </c>
      <c r="G58" s="12">
        <v>6000</v>
      </c>
      <c r="H58" s="13">
        <v>5</v>
      </c>
      <c r="I58" s="12">
        <v>30000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 t="s">
        <v>8</v>
      </c>
      <c r="W58" s="8" t="s">
        <v>22</v>
      </c>
      <c r="X58" s="21">
        <v>424000</v>
      </c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9" x14ac:dyDescent="0.3">
      <c r="A59" s="28">
        <v>43984</v>
      </c>
      <c r="B59" s="11" t="s">
        <v>19</v>
      </c>
      <c r="C59" s="10" t="s">
        <v>20</v>
      </c>
      <c r="D59" s="10" t="s">
        <v>21</v>
      </c>
      <c r="E59" s="10" t="s">
        <v>10</v>
      </c>
      <c r="F59" s="10" t="s">
        <v>15</v>
      </c>
      <c r="G59" s="12">
        <v>6000</v>
      </c>
      <c r="H59" s="13">
        <v>7</v>
      </c>
      <c r="I59" s="12">
        <v>42000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 t="s">
        <v>8</v>
      </c>
      <c r="W59" s="8" t="s">
        <v>10</v>
      </c>
      <c r="X59" s="21">
        <v>458000</v>
      </c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9" x14ac:dyDescent="0.3">
      <c r="A60" s="28">
        <v>44000</v>
      </c>
      <c r="B60" s="11" t="s">
        <v>19</v>
      </c>
      <c r="C60" s="10" t="s">
        <v>20</v>
      </c>
      <c r="D60" s="10" t="s">
        <v>21</v>
      </c>
      <c r="E60" s="10" t="s">
        <v>10</v>
      </c>
      <c r="F60" s="10" t="s">
        <v>15</v>
      </c>
      <c r="G60" s="12">
        <v>6000</v>
      </c>
      <c r="H60" s="13">
        <v>10</v>
      </c>
      <c r="I60" s="12">
        <v>60000</v>
      </c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 t="s">
        <v>17</v>
      </c>
      <c r="W60" s="8" t="s">
        <v>27</v>
      </c>
      <c r="X60" s="21">
        <v>786000</v>
      </c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9" x14ac:dyDescent="0.3">
      <c r="A61" s="28">
        <v>44007</v>
      </c>
      <c r="B61" s="11" t="s">
        <v>19</v>
      </c>
      <c r="C61" s="10" t="s">
        <v>20</v>
      </c>
      <c r="D61" s="10" t="s">
        <v>21</v>
      </c>
      <c r="E61" s="10" t="s">
        <v>10</v>
      </c>
      <c r="F61" s="10" t="s">
        <v>30</v>
      </c>
      <c r="G61" s="12">
        <v>3000</v>
      </c>
      <c r="H61" s="13">
        <v>2</v>
      </c>
      <c r="I61" s="12">
        <v>6000</v>
      </c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 t="s">
        <v>17</v>
      </c>
      <c r="AB61" s="8" t="s">
        <v>22</v>
      </c>
      <c r="AC61" s="21">
        <v>292000</v>
      </c>
      <c r="AD61" s="8"/>
      <c r="AE61" s="8"/>
      <c r="AF61" s="8"/>
      <c r="AG61" s="8"/>
      <c r="AH61" s="8"/>
      <c r="AI61" s="8"/>
      <c r="AJ61" s="8"/>
      <c r="AK61" s="8"/>
      <c r="AL61" s="8"/>
      <c r="AM61" s="8"/>
    </row>
    <row r="62" spans="1:39" x14ac:dyDescent="0.3">
      <c r="A62" s="28">
        <v>44016</v>
      </c>
      <c r="B62" s="11" t="s">
        <v>19</v>
      </c>
      <c r="C62" s="10" t="s">
        <v>20</v>
      </c>
      <c r="D62" s="10" t="s">
        <v>21</v>
      </c>
      <c r="E62" s="10" t="s">
        <v>10</v>
      </c>
      <c r="F62" s="10" t="s">
        <v>11</v>
      </c>
      <c r="G62" s="12">
        <v>7000</v>
      </c>
      <c r="H62" s="13">
        <v>5</v>
      </c>
      <c r="I62" s="12">
        <v>35000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 t="s">
        <v>17</v>
      </c>
      <c r="AB62" s="8" t="s">
        <v>10</v>
      </c>
      <c r="AC62" s="21">
        <v>361000</v>
      </c>
      <c r="AD62" s="8"/>
      <c r="AE62" s="8"/>
      <c r="AF62" s="8"/>
      <c r="AG62" s="8"/>
      <c r="AH62" s="8"/>
      <c r="AI62" s="8"/>
      <c r="AJ62" s="8"/>
      <c r="AK62" s="8"/>
      <c r="AL62" s="8"/>
      <c r="AM62" s="8"/>
    </row>
    <row r="63" spans="1:39" x14ac:dyDescent="0.3">
      <c r="A63" s="28">
        <v>44025</v>
      </c>
      <c r="B63" s="11" t="s">
        <v>19</v>
      </c>
      <c r="C63" s="10" t="s">
        <v>20</v>
      </c>
      <c r="D63" s="10" t="s">
        <v>21</v>
      </c>
      <c r="E63" s="10" t="s">
        <v>10</v>
      </c>
      <c r="F63" s="10" t="s">
        <v>30</v>
      </c>
      <c r="G63" s="12">
        <v>3000</v>
      </c>
      <c r="H63" s="13">
        <v>10</v>
      </c>
      <c r="I63" s="12">
        <v>30000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 t="s">
        <v>20</v>
      </c>
      <c r="AB63" s="8" t="s">
        <v>27</v>
      </c>
      <c r="AC63" s="21">
        <v>464000</v>
      </c>
      <c r="AD63" s="8"/>
      <c r="AE63" s="8"/>
      <c r="AF63" s="8"/>
      <c r="AG63" s="8"/>
      <c r="AH63" s="8"/>
      <c r="AI63" s="8"/>
      <c r="AJ63" s="8"/>
      <c r="AK63" s="8"/>
      <c r="AL63" s="8"/>
      <c r="AM63" s="8"/>
    </row>
    <row r="64" spans="1:39" x14ac:dyDescent="0.3">
      <c r="A64" s="28">
        <v>44039</v>
      </c>
      <c r="B64" s="11" t="s">
        <v>19</v>
      </c>
      <c r="C64" s="10" t="s">
        <v>20</v>
      </c>
      <c r="D64" s="10" t="s">
        <v>21</v>
      </c>
      <c r="E64" s="10" t="s">
        <v>27</v>
      </c>
      <c r="F64" s="10" t="s">
        <v>34</v>
      </c>
      <c r="G64" s="12">
        <v>10000</v>
      </c>
      <c r="H64" s="13">
        <v>2</v>
      </c>
      <c r="I64" s="12">
        <v>20000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 t="s">
        <v>20</v>
      </c>
      <c r="AB64" s="8" t="s">
        <v>22</v>
      </c>
      <c r="AC64" s="21">
        <v>340000</v>
      </c>
      <c r="AD64" s="8"/>
      <c r="AE64" s="8"/>
      <c r="AF64" s="8"/>
      <c r="AG64" s="8"/>
      <c r="AH64" s="8"/>
      <c r="AI64" s="8"/>
      <c r="AJ64" s="8"/>
      <c r="AK64" s="8"/>
      <c r="AL64" s="8"/>
      <c r="AM64" s="8"/>
    </row>
    <row r="65" spans="1:39" x14ac:dyDescent="0.3">
      <c r="A65" s="28">
        <v>44044</v>
      </c>
      <c r="B65" s="11" t="s">
        <v>19</v>
      </c>
      <c r="C65" s="10" t="s">
        <v>20</v>
      </c>
      <c r="D65" s="10" t="s">
        <v>21</v>
      </c>
      <c r="E65" s="10" t="s">
        <v>10</v>
      </c>
      <c r="F65" s="10" t="s">
        <v>11</v>
      </c>
      <c r="G65" s="12">
        <v>7000</v>
      </c>
      <c r="H65" s="13">
        <v>9</v>
      </c>
      <c r="I65" s="12">
        <v>63000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 t="s">
        <v>20</v>
      </c>
      <c r="AB65" s="8" t="s">
        <v>10</v>
      </c>
      <c r="AC65" s="21">
        <v>883000</v>
      </c>
      <c r="AD65" s="8"/>
      <c r="AE65" s="8"/>
      <c r="AF65" s="8"/>
      <c r="AG65" s="8"/>
      <c r="AH65" s="8"/>
      <c r="AI65" s="8"/>
      <c r="AJ65" s="8"/>
      <c r="AK65" s="8"/>
      <c r="AL65" s="8"/>
      <c r="AM65" s="8"/>
    </row>
    <row r="66" spans="1:39" x14ac:dyDescent="0.3">
      <c r="A66" s="28">
        <v>44054</v>
      </c>
      <c r="B66" s="11" t="s">
        <v>19</v>
      </c>
      <c r="C66" s="10" t="s">
        <v>20</v>
      </c>
      <c r="D66" s="10" t="s">
        <v>21</v>
      </c>
      <c r="E66" s="10" t="s">
        <v>10</v>
      </c>
      <c r="F66" s="10" t="s">
        <v>11</v>
      </c>
      <c r="G66" s="12">
        <v>7000</v>
      </c>
      <c r="H66" s="13">
        <v>8</v>
      </c>
      <c r="I66" s="12">
        <v>56000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</row>
    <row r="67" spans="1:39" x14ac:dyDescent="0.3">
      <c r="A67" s="28">
        <v>44069</v>
      </c>
      <c r="B67" s="11" t="s">
        <v>19</v>
      </c>
      <c r="C67" s="10" t="s">
        <v>20</v>
      </c>
      <c r="D67" s="10" t="s">
        <v>21</v>
      </c>
      <c r="E67" s="10" t="s">
        <v>27</v>
      </c>
      <c r="F67" s="10" t="s">
        <v>28</v>
      </c>
      <c r="G67" s="12">
        <v>18000</v>
      </c>
      <c r="H67" s="13">
        <v>9</v>
      </c>
      <c r="I67" s="12">
        <v>162000</v>
      </c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</row>
    <row r="68" spans="1:39" x14ac:dyDescent="0.3">
      <c r="A68" s="28">
        <v>44075</v>
      </c>
      <c r="B68" s="11" t="s">
        <v>19</v>
      </c>
      <c r="C68" s="10" t="s">
        <v>20</v>
      </c>
      <c r="D68" s="10" t="s">
        <v>21</v>
      </c>
      <c r="E68" s="10" t="s">
        <v>10</v>
      </c>
      <c r="F68" s="10" t="s">
        <v>11</v>
      </c>
      <c r="G68" s="12">
        <v>7000</v>
      </c>
      <c r="H68" s="13">
        <v>1</v>
      </c>
      <c r="I68" s="12">
        <v>7000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 t="s">
        <v>27</v>
      </c>
      <c r="AC68" s="8" t="s">
        <v>22</v>
      </c>
      <c r="AD68" s="8" t="s">
        <v>10</v>
      </c>
      <c r="AE68" s="8"/>
      <c r="AF68" s="8"/>
      <c r="AG68" s="8"/>
      <c r="AH68" s="8"/>
      <c r="AI68" s="8"/>
      <c r="AJ68" s="8"/>
      <c r="AK68" s="8"/>
      <c r="AL68" s="8"/>
      <c r="AM68" s="8"/>
    </row>
    <row r="69" spans="1:39" x14ac:dyDescent="0.3">
      <c r="A69" s="28">
        <v>44075</v>
      </c>
      <c r="B69" s="11" t="s">
        <v>19</v>
      </c>
      <c r="C69" s="10" t="s">
        <v>20</v>
      </c>
      <c r="D69" s="10" t="s">
        <v>21</v>
      </c>
      <c r="E69" s="10" t="s">
        <v>10</v>
      </c>
      <c r="F69" s="10" t="s">
        <v>15</v>
      </c>
      <c r="G69" s="12">
        <v>6000</v>
      </c>
      <c r="H69" s="13">
        <v>6</v>
      </c>
      <c r="I69" s="12">
        <v>36000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 t="s">
        <v>25</v>
      </c>
      <c r="AB69" s="21">
        <v>636000</v>
      </c>
      <c r="AC69" s="21">
        <v>296000</v>
      </c>
      <c r="AD69" s="21">
        <v>416000</v>
      </c>
      <c r="AE69" s="8"/>
      <c r="AF69" s="8"/>
      <c r="AG69" s="8"/>
      <c r="AH69" s="8"/>
      <c r="AI69" s="8"/>
      <c r="AJ69" s="8"/>
      <c r="AK69" s="8"/>
      <c r="AL69" s="8"/>
      <c r="AM69" s="8"/>
    </row>
    <row r="70" spans="1:39" x14ac:dyDescent="0.3">
      <c r="A70" s="28">
        <v>44079</v>
      </c>
      <c r="B70" s="11" t="s">
        <v>19</v>
      </c>
      <c r="C70" s="10" t="s">
        <v>20</v>
      </c>
      <c r="D70" s="10" t="s">
        <v>21</v>
      </c>
      <c r="E70" s="10" t="s">
        <v>10</v>
      </c>
      <c r="F70" s="10" t="s">
        <v>15</v>
      </c>
      <c r="G70" s="12">
        <v>6000</v>
      </c>
      <c r="H70" s="13">
        <v>7</v>
      </c>
      <c r="I70" s="12">
        <v>42000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 t="s">
        <v>13</v>
      </c>
      <c r="AB70" s="21">
        <v>1022000</v>
      </c>
      <c r="AC70" s="21">
        <v>564000</v>
      </c>
      <c r="AD70" s="21">
        <v>883000</v>
      </c>
      <c r="AE70" s="8"/>
      <c r="AF70" s="8"/>
      <c r="AG70" s="8"/>
      <c r="AH70" s="8"/>
      <c r="AI70" s="8"/>
      <c r="AJ70" s="8"/>
      <c r="AK70" s="8"/>
      <c r="AL70" s="8"/>
      <c r="AM70" s="8"/>
    </row>
    <row r="71" spans="1:39" x14ac:dyDescent="0.3">
      <c r="A71" s="28">
        <v>44080</v>
      </c>
      <c r="B71" s="11" t="s">
        <v>19</v>
      </c>
      <c r="C71" s="10" t="s">
        <v>20</v>
      </c>
      <c r="D71" s="10" t="s">
        <v>21</v>
      </c>
      <c r="E71" s="10" t="s">
        <v>27</v>
      </c>
      <c r="F71" s="10" t="s">
        <v>28</v>
      </c>
      <c r="G71" s="12">
        <v>18000</v>
      </c>
      <c r="H71" s="13">
        <v>4</v>
      </c>
      <c r="I71" s="12">
        <v>72000</v>
      </c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 t="s">
        <v>8</v>
      </c>
      <c r="AB71" s="21">
        <v>918000</v>
      </c>
      <c r="AC71" s="21">
        <v>424000</v>
      </c>
      <c r="AD71" s="21">
        <v>458000</v>
      </c>
      <c r="AE71" s="8"/>
      <c r="AF71" s="8"/>
      <c r="AG71" s="8"/>
      <c r="AH71" s="8"/>
      <c r="AI71" s="8"/>
      <c r="AJ71" s="8"/>
      <c r="AK71" s="8"/>
      <c r="AL71" s="8"/>
      <c r="AM71" s="8"/>
    </row>
    <row r="72" spans="1:39" x14ac:dyDescent="0.3">
      <c r="A72" s="28">
        <v>44085</v>
      </c>
      <c r="B72" s="11" t="s">
        <v>19</v>
      </c>
      <c r="C72" s="10" t="s">
        <v>20</v>
      </c>
      <c r="D72" s="10" t="s">
        <v>21</v>
      </c>
      <c r="E72" s="10" t="s">
        <v>22</v>
      </c>
      <c r="F72" s="10" t="s">
        <v>31</v>
      </c>
      <c r="G72" s="12">
        <v>4000</v>
      </c>
      <c r="H72" s="13">
        <v>7</v>
      </c>
      <c r="I72" s="12">
        <v>28000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 t="s">
        <v>17</v>
      </c>
      <c r="AB72" s="21">
        <v>786000</v>
      </c>
      <c r="AC72" s="21">
        <v>292000</v>
      </c>
      <c r="AD72" s="21">
        <v>361000</v>
      </c>
      <c r="AE72" s="8"/>
      <c r="AF72" s="8"/>
      <c r="AG72" s="8"/>
      <c r="AH72" s="8"/>
      <c r="AI72" s="8"/>
      <c r="AJ72" s="8"/>
      <c r="AK72" s="8"/>
      <c r="AL72" s="8"/>
      <c r="AM72" s="8"/>
    </row>
    <row r="73" spans="1:39" x14ac:dyDescent="0.3">
      <c r="A73" s="28">
        <v>44086</v>
      </c>
      <c r="B73" s="11" t="s">
        <v>19</v>
      </c>
      <c r="C73" s="10" t="s">
        <v>20</v>
      </c>
      <c r="D73" s="10" t="s">
        <v>21</v>
      </c>
      <c r="E73" s="10" t="s">
        <v>10</v>
      </c>
      <c r="F73" s="10" t="s">
        <v>11</v>
      </c>
      <c r="G73" s="12">
        <v>7000</v>
      </c>
      <c r="H73" s="13">
        <v>6</v>
      </c>
      <c r="I73" s="12">
        <v>42000</v>
      </c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 t="s">
        <v>20</v>
      </c>
      <c r="AB73" s="21">
        <v>464000</v>
      </c>
      <c r="AC73" s="21">
        <v>340000</v>
      </c>
      <c r="AD73" s="21">
        <v>883000</v>
      </c>
      <c r="AE73" s="8"/>
      <c r="AF73" s="8"/>
      <c r="AG73" s="8"/>
      <c r="AH73" s="8"/>
      <c r="AI73" s="8"/>
      <c r="AJ73" s="8"/>
      <c r="AK73" s="8"/>
      <c r="AL73" s="8"/>
      <c r="AM73" s="8"/>
    </row>
    <row r="74" spans="1:39" x14ac:dyDescent="0.3">
      <c r="A74" s="28">
        <v>44095</v>
      </c>
      <c r="B74" s="11" t="s">
        <v>19</v>
      </c>
      <c r="C74" s="10" t="s">
        <v>20</v>
      </c>
      <c r="D74" s="10" t="s">
        <v>21</v>
      </c>
      <c r="E74" s="10" t="s">
        <v>10</v>
      </c>
      <c r="F74" s="10" t="s">
        <v>15</v>
      </c>
      <c r="G74" s="12">
        <v>6000</v>
      </c>
      <c r="H74" s="13">
        <v>8</v>
      </c>
      <c r="I74" s="12">
        <v>48000</v>
      </c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</row>
    <row r="75" spans="1:39" x14ac:dyDescent="0.3">
      <c r="A75" s="28">
        <v>44123</v>
      </c>
      <c r="B75" s="11" t="s">
        <v>19</v>
      </c>
      <c r="C75" s="10" t="s">
        <v>20</v>
      </c>
      <c r="D75" s="10" t="s">
        <v>21</v>
      </c>
      <c r="E75" s="10" t="s">
        <v>27</v>
      </c>
      <c r="F75" s="10" t="s">
        <v>34</v>
      </c>
      <c r="G75" s="12">
        <v>10000</v>
      </c>
      <c r="H75" s="13">
        <v>8</v>
      </c>
      <c r="I75" s="12">
        <v>80000</v>
      </c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</row>
    <row r="76" spans="1:39" x14ac:dyDescent="0.3">
      <c r="A76" s="28">
        <v>44127</v>
      </c>
      <c r="B76" s="11" t="s">
        <v>19</v>
      </c>
      <c r="C76" s="10" t="s">
        <v>20</v>
      </c>
      <c r="D76" s="10" t="s">
        <v>21</v>
      </c>
      <c r="E76" s="10" t="s">
        <v>22</v>
      </c>
      <c r="F76" s="10" t="s">
        <v>23</v>
      </c>
      <c r="G76" s="12">
        <v>8000</v>
      </c>
      <c r="H76" s="13">
        <v>5</v>
      </c>
      <c r="I76" s="12">
        <v>40000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9" t="s">
        <v>38</v>
      </c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</row>
    <row r="77" spans="1:39" x14ac:dyDescent="0.3">
      <c r="A77" s="28">
        <v>44135</v>
      </c>
      <c r="B77" s="11" t="s">
        <v>19</v>
      </c>
      <c r="C77" s="10" t="s">
        <v>20</v>
      </c>
      <c r="D77" s="10" t="s">
        <v>21</v>
      </c>
      <c r="E77" s="10" t="s">
        <v>10</v>
      </c>
      <c r="F77" s="10" t="s">
        <v>11</v>
      </c>
      <c r="G77" s="12">
        <v>7000</v>
      </c>
      <c r="H77" s="13">
        <v>1</v>
      </c>
      <c r="I77" s="12">
        <v>7000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 t="s">
        <v>13</v>
      </c>
      <c r="AB77" s="21">
        <v>59</v>
      </c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</row>
    <row r="78" spans="1:39" x14ac:dyDescent="0.3">
      <c r="A78" s="28">
        <v>44139</v>
      </c>
      <c r="B78" s="11" t="s">
        <v>19</v>
      </c>
      <c r="C78" s="10" t="s">
        <v>20</v>
      </c>
      <c r="D78" s="10" t="s">
        <v>21</v>
      </c>
      <c r="E78" s="10" t="s">
        <v>22</v>
      </c>
      <c r="F78" s="10" t="s">
        <v>23</v>
      </c>
      <c r="G78" s="12">
        <v>8000</v>
      </c>
      <c r="H78" s="13">
        <v>10</v>
      </c>
      <c r="I78" s="12">
        <v>80000</v>
      </c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 t="s">
        <v>8</v>
      </c>
      <c r="AB78" s="21">
        <v>41</v>
      </c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</row>
    <row r="79" spans="1:39" x14ac:dyDescent="0.3">
      <c r="A79" s="28">
        <v>44147</v>
      </c>
      <c r="B79" s="11" t="s">
        <v>19</v>
      </c>
      <c r="C79" s="10" t="s">
        <v>20</v>
      </c>
      <c r="D79" s="10" t="s">
        <v>21</v>
      </c>
      <c r="E79" s="10" t="s">
        <v>10</v>
      </c>
      <c r="F79" s="10" t="s">
        <v>11</v>
      </c>
      <c r="G79" s="12">
        <v>7000</v>
      </c>
      <c r="H79" s="13">
        <v>5</v>
      </c>
      <c r="I79" s="12">
        <v>35000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 t="s">
        <v>20</v>
      </c>
      <c r="AB79" s="21">
        <v>39</v>
      </c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</row>
    <row r="80" spans="1:39" x14ac:dyDescent="0.3">
      <c r="A80" s="28">
        <v>44147</v>
      </c>
      <c r="B80" s="11" t="s">
        <v>19</v>
      </c>
      <c r="C80" s="10" t="s">
        <v>20</v>
      </c>
      <c r="D80" s="10" t="s">
        <v>21</v>
      </c>
      <c r="E80" s="10" t="s">
        <v>10</v>
      </c>
      <c r="F80" s="10" t="s">
        <v>15</v>
      </c>
      <c r="G80" s="12">
        <v>6000</v>
      </c>
      <c r="H80" s="13">
        <v>8</v>
      </c>
      <c r="I80" s="12">
        <v>48000</v>
      </c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 t="s">
        <v>25</v>
      </c>
      <c r="AB80" s="21">
        <v>27</v>
      </c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</row>
    <row r="81" spans="1:39" x14ac:dyDescent="0.3">
      <c r="A81" s="28">
        <v>44165</v>
      </c>
      <c r="B81" s="11" t="s">
        <v>19</v>
      </c>
      <c r="C81" s="10" t="s">
        <v>20</v>
      </c>
      <c r="D81" s="10" t="s">
        <v>21</v>
      </c>
      <c r="E81" s="10" t="s">
        <v>10</v>
      </c>
      <c r="F81" s="10" t="s">
        <v>15</v>
      </c>
      <c r="G81" s="12">
        <v>6000</v>
      </c>
      <c r="H81" s="13">
        <v>7</v>
      </c>
      <c r="I81" s="12">
        <v>42000</v>
      </c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 t="s">
        <v>17</v>
      </c>
      <c r="AB81" s="21">
        <v>34</v>
      </c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</row>
    <row r="82" spans="1:39" x14ac:dyDescent="0.3">
      <c r="A82" s="28">
        <v>44187</v>
      </c>
      <c r="B82" s="11" t="s">
        <v>19</v>
      </c>
      <c r="C82" s="10" t="s">
        <v>20</v>
      </c>
      <c r="D82" s="10" t="s">
        <v>21</v>
      </c>
      <c r="E82" s="10" t="s">
        <v>27</v>
      </c>
      <c r="F82" s="10" t="s">
        <v>34</v>
      </c>
      <c r="G82" s="12">
        <v>10000</v>
      </c>
      <c r="H82" s="13">
        <v>6</v>
      </c>
      <c r="I82" s="12">
        <v>60000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</row>
    <row r="83" spans="1:39" x14ac:dyDescent="0.3">
      <c r="A83" s="28">
        <v>44191</v>
      </c>
      <c r="B83" s="11" t="s">
        <v>19</v>
      </c>
      <c r="C83" s="10" t="s">
        <v>20</v>
      </c>
      <c r="D83" s="10" t="s">
        <v>21</v>
      </c>
      <c r="E83" s="10" t="s">
        <v>10</v>
      </c>
      <c r="F83" s="10" t="s">
        <v>30</v>
      </c>
      <c r="G83" s="12">
        <v>3000</v>
      </c>
      <c r="H83" s="13">
        <v>1</v>
      </c>
      <c r="I83" s="12">
        <v>3000</v>
      </c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9" t="s">
        <v>39</v>
      </c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</row>
    <row r="84" spans="1:39" x14ac:dyDescent="0.3">
      <c r="A84" s="28">
        <v>44205</v>
      </c>
      <c r="B84" s="11" t="s">
        <v>19</v>
      </c>
      <c r="C84" s="10" t="s">
        <v>20</v>
      </c>
      <c r="D84" s="10" t="s">
        <v>21</v>
      </c>
      <c r="E84" s="10" t="s">
        <v>22</v>
      </c>
      <c r="F84" s="10" t="s">
        <v>23</v>
      </c>
      <c r="G84" s="12">
        <v>8000</v>
      </c>
      <c r="H84" s="13">
        <v>7</v>
      </c>
      <c r="I84" s="12">
        <v>56000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 t="s">
        <v>17</v>
      </c>
      <c r="AB84" s="21">
        <v>4</v>
      </c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</row>
    <row r="85" spans="1:39" x14ac:dyDescent="0.3">
      <c r="A85" s="28">
        <v>44207</v>
      </c>
      <c r="B85" s="11" t="s">
        <v>19</v>
      </c>
      <c r="C85" s="10" t="s">
        <v>20</v>
      </c>
      <c r="D85" s="10" t="s">
        <v>21</v>
      </c>
      <c r="E85" s="10" t="s">
        <v>22</v>
      </c>
      <c r="F85" s="10" t="s">
        <v>23</v>
      </c>
      <c r="G85" s="12">
        <v>8000</v>
      </c>
      <c r="H85" s="13">
        <v>5</v>
      </c>
      <c r="I85" s="12">
        <v>40000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 t="s">
        <v>20</v>
      </c>
      <c r="AB85" s="21">
        <v>1</v>
      </c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</row>
    <row r="86" spans="1:39" x14ac:dyDescent="0.3">
      <c r="A86" s="28">
        <v>44207</v>
      </c>
      <c r="B86" s="11" t="s">
        <v>19</v>
      </c>
      <c r="C86" s="10" t="s">
        <v>20</v>
      </c>
      <c r="D86" s="10" t="s">
        <v>21</v>
      </c>
      <c r="E86" s="10" t="s">
        <v>10</v>
      </c>
      <c r="F86" s="10" t="s">
        <v>30</v>
      </c>
      <c r="G86" s="12">
        <v>3000</v>
      </c>
      <c r="H86" s="13">
        <v>9</v>
      </c>
      <c r="I86" s="12">
        <v>27000</v>
      </c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 t="s">
        <v>8</v>
      </c>
      <c r="AB86" s="21">
        <v>4</v>
      </c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</row>
    <row r="87" spans="1:39" x14ac:dyDescent="0.3">
      <c r="A87" s="28">
        <v>44222</v>
      </c>
      <c r="B87" s="11" t="s">
        <v>19</v>
      </c>
      <c r="C87" s="10" t="s">
        <v>20</v>
      </c>
      <c r="D87" s="10" t="s">
        <v>21</v>
      </c>
      <c r="E87" s="10" t="s">
        <v>10</v>
      </c>
      <c r="F87" s="10" t="s">
        <v>11</v>
      </c>
      <c r="G87" s="12">
        <v>7000</v>
      </c>
      <c r="H87" s="13">
        <v>5</v>
      </c>
      <c r="I87" s="12">
        <v>35000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 t="s">
        <v>13</v>
      </c>
      <c r="AB87" s="21">
        <v>2</v>
      </c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</row>
    <row r="88" spans="1:39" x14ac:dyDescent="0.3">
      <c r="A88" s="28">
        <v>43840</v>
      </c>
      <c r="B88" s="11" t="s">
        <v>24</v>
      </c>
      <c r="C88" s="10" t="s">
        <v>25</v>
      </c>
      <c r="D88" s="10" t="s">
        <v>26</v>
      </c>
      <c r="E88" s="10" t="s">
        <v>27</v>
      </c>
      <c r="F88" s="10" t="s">
        <v>28</v>
      </c>
      <c r="G88" s="12">
        <v>18000</v>
      </c>
      <c r="H88" s="13">
        <v>7</v>
      </c>
      <c r="I88" s="12">
        <v>126000</v>
      </c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 t="s">
        <v>25</v>
      </c>
      <c r="AB88" s="21">
        <v>3</v>
      </c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</row>
    <row r="89" spans="1:39" x14ac:dyDescent="0.3">
      <c r="A89" s="28">
        <v>43841</v>
      </c>
      <c r="B89" s="11" t="s">
        <v>24</v>
      </c>
      <c r="C89" s="10" t="s">
        <v>25</v>
      </c>
      <c r="D89" s="10" t="s">
        <v>26</v>
      </c>
      <c r="E89" s="10" t="s">
        <v>10</v>
      </c>
      <c r="F89" s="10" t="s">
        <v>11</v>
      </c>
      <c r="G89" s="12">
        <v>7000</v>
      </c>
      <c r="H89" s="13">
        <v>1</v>
      </c>
      <c r="I89" s="12">
        <v>7000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</row>
    <row r="90" spans="1:39" x14ac:dyDescent="0.3">
      <c r="A90" s="28">
        <v>43852</v>
      </c>
      <c r="B90" s="11" t="s">
        <v>24</v>
      </c>
      <c r="C90" s="10" t="s">
        <v>25</v>
      </c>
      <c r="D90" s="10" t="s">
        <v>26</v>
      </c>
      <c r="E90" s="10" t="s">
        <v>22</v>
      </c>
      <c r="F90" s="10" t="s">
        <v>31</v>
      </c>
      <c r="G90" s="12">
        <v>4000</v>
      </c>
      <c r="H90" s="13">
        <v>1</v>
      </c>
      <c r="I90" s="12">
        <v>4000</v>
      </c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9" t="s">
        <v>40</v>
      </c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</row>
    <row r="91" spans="1:39" x14ac:dyDescent="0.3">
      <c r="A91" s="28">
        <v>43864</v>
      </c>
      <c r="B91" s="11" t="s">
        <v>24</v>
      </c>
      <c r="C91" s="10" t="s">
        <v>25</v>
      </c>
      <c r="D91" s="10" t="s">
        <v>26</v>
      </c>
      <c r="E91" s="10" t="s">
        <v>27</v>
      </c>
      <c r="F91" s="10" t="s">
        <v>28</v>
      </c>
      <c r="G91" s="12">
        <v>18000</v>
      </c>
      <c r="H91" s="13">
        <v>8</v>
      </c>
      <c r="I91" s="12">
        <v>144000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 t="s">
        <v>25</v>
      </c>
      <c r="AB91" s="21">
        <v>49926</v>
      </c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</row>
    <row r="92" spans="1:39" x14ac:dyDescent="0.3">
      <c r="A92" s="28">
        <v>43868</v>
      </c>
      <c r="B92" s="11" t="s">
        <v>24</v>
      </c>
      <c r="C92" s="10" t="s">
        <v>25</v>
      </c>
      <c r="D92" s="10" t="s">
        <v>26</v>
      </c>
      <c r="E92" s="10" t="s">
        <v>10</v>
      </c>
      <c r="F92" s="10" t="s">
        <v>30</v>
      </c>
      <c r="G92" s="12">
        <v>3000</v>
      </c>
      <c r="H92" s="13">
        <v>9</v>
      </c>
      <c r="I92" s="12">
        <v>27000</v>
      </c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 t="s">
        <v>20</v>
      </c>
      <c r="AB92" s="21">
        <v>43256</v>
      </c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</row>
    <row r="93" spans="1:39" x14ac:dyDescent="0.3">
      <c r="A93" s="28">
        <v>43871</v>
      </c>
      <c r="B93" s="11" t="s">
        <v>24</v>
      </c>
      <c r="C93" s="10" t="s">
        <v>25</v>
      </c>
      <c r="D93" s="10" t="s">
        <v>26</v>
      </c>
      <c r="E93" s="10" t="s">
        <v>10</v>
      </c>
      <c r="F93" s="10" t="s">
        <v>11</v>
      </c>
      <c r="G93" s="12">
        <v>7000</v>
      </c>
      <c r="H93" s="13">
        <v>3</v>
      </c>
      <c r="I93" s="12">
        <v>21000</v>
      </c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 t="s">
        <v>17</v>
      </c>
      <c r="AB93" s="21">
        <v>42324</v>
      </c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</row>
    <row r="94" spans="1:39" x14ac:dyDescent="0.3">
      <c r="A94" s="28">
        <v>43874</v>
      </c>
      <c r="B94" s="11" t="s">
        <v>24</v>
      </c>
      <c r="C94" s="10" t="s">
        <v>25</v>
      </c>
      <c r="D94" s="10" t="s">
        <v>26</v>
      </c>
      <c r="E94" s="10" t="s">
        <v>22</v>
      </c>
      <c r="F94" s="10" t="s">
        <v>23</v>
      </c>
      <c r="G94" s="12">
        <v>8000</v>
      </c>
      <c r="H94" s="13">
        <v>2</v>
      </c>
      <c r="I94" s="12">
        <v>16000</v>
      </c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 t="s">
        <v>8</v>
      </c>
      <c r="AB94" s="21">
        <v>43902</v>
      </c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</row>
    <row r="95" spans="1:39" x14ac:dyDescent="0.3">
      <c r="A95" s="28">
        <v>43883</v>
      </c>
      <c r="B95" s="11" t="s">
        <v>24</v>
      </c>
      <c r="C95" s="10" t="s">
        <v>25</v>
      </c>
      <c r="D95" s="10" t="s">
        <v>26</v>
      </c>
      <c r="E95" s="10" t="s">
        <v>10</v>
      </c>
      <c r="F95" s="10" t="s">
        <v>11</v>
      </c>
      <c r="G95" s="12">
        <v>7000</v>
      </c>
      <c r="H95" s="13">
        <v>5</v>
      </c>
      <c r="I95" s="12">
        <v>35000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 t="s">
        <v>13</v>
      </c>
      <c r="AB95" s="21">
        <v>41847</v>
      </c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</row>
    <row r="96" spans="1:39" x14ac:dyDescent="0.3">
      <c r="A96" s="28">
        <v>43902</v>
      </c>
      <c r="B96" s="11" t="s">
        <v>24</v>
      </c>
      <c r="C96" s="10" t="s">
        <v>25</v>
      </c>
      <c r="D96" s="10" t="s">
        <v>26</v>
      </c>
      <c r="E96" s="10" t="s">
        <v>27</v>
      </c>
      <c r="F96" s="10" t="s">
        <v>34</v>
      </c>
      <c r="G96" s="12">
        <v>10000</v>
      </c>
      <c r="H96" s="13">
        <v>9</v>
      </c>
      <c r="I96" s="12">
        <v>90000</v>
      </c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</row>
    <row r="97" spans="1:39" x14ac:dyDescent="0.3">
      <c r="A97" s="28">
        <v>43925</v>
      </c>
      <c r="B97" s="11" t="s">
        <v>24</v>
      </c>
      <c r="C97" s="10" t="s">
        <v>25</v>
      </c>
      <c r="D97" s="10" t="s">
        <v>26</v>
      </c>
      <c r="E97" s="10" t="s">
        <v>22</v>
      </c>
      <c r="F97" s="10" t="s">
        <v>23</v>
      </c>
      <c r="G97" s="12">
        <v>8000</v>
      </c>
      <c r="H97" s="13">
        <v>8</v>
      </c>
      <c r="I97" s="12">
        <v>64000</v>
      </c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9" t="s">
        <v>41</v>
      </c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</row>
    <row r="98" spans="1:39" x14ac:dyDescent="0.3">
      <c r="A98" s="28">
        <v>43956</v>
      </c>
      <c r="B98" s="11" t="s">
        <v>24</v>
      </c>
      <c r="C98" s="10" t="s">
        <v>25</v>
      </c>
      <c r="D98" s="10" t="s">
        <v>26</v>
      </c>
      <c r="E98" s="10" t="s">
        <v>22</v>
      </c>
      <c r="F98" s="10" t="s">
        <v>31</v>
      </c>
      <c r="G98" s="12">
        <v>4000</v>
      </c>
      <c r="H98" s="13">
        <v>10</v>
      </c>
      <c r="I98" s="12">
        <v>40000</v>
      </c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20">
        <v>43952</v>
      </c>
      <c r="AB98" s="20">
        <v>43983</v>
      </c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</row>
    <row r="99" spans="1:39" x14ac:dyDescent="0.3">
      <c r="A99" s="28">
        <v>43975</v>
      </c>
      <c r="B99" s="11" t="s">
        <v>24</v>
      </c>
      <c r="C99" s="10" t="s">
        <v>25</v>
      </c>
      <c r="D99" s="10" t="s">
        <v>26</v>
      </c>
      <c r="E99" s="10" t="s">
        <v>10</v>
      </c>
      <c r="F99" s="10" t="s">
        <v>30</v>
      </c>
      <c r="G99" s="12">
        <v>3000</v>
      </c>
      <c r="H99" s="13">
        <v>6</v>
      </c>
      <c r="I99" s="12">
        <v>18000</v>
      </c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</row>
    <row r="100" spans="1:39" x14ac:dyDescent="0.3">
      <c r="A100" s="28">
        <v>43985</v>
      </c>
      <c r="B100" s="11" t="s">
        <v>24</v>
      </c>
      <c r="C100" s="10" t="s">
        <v>25</v>
      </c>
      <c r="D100" s="10" t="s">
        <v>26</v>
      </c>
      <c r="E100" s="10" t="s">
        <v>27</v>
      </c>
      <c r="F100" s="10" t="s">
        <v>34</v>
      </c>
      <c r="G100" s="12">
        <v>10000</v>
      </c>
      <c r="H100" s="13">
        <v>6</v>
      </c>
      <c r="I100" s="12">
        <v>60000</v>
      </c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 t="s">
        <v>8</v>
      </c>
      <c r="AB100" s="21">
        <v>66667</v>
      </c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</row>
    <row r="101" spans="1:39" x14ac:dyDescent="0.3">
      <c r="A101" s="28">
        <v>43998</v>
      </c>
      <c r="B101" s="11" t="s">
        <v>24</v>
      </c>
      <c r="C101" s="10" t="s">
        <v>25</v>
      </c>
      <c r="D101" s="10" t="s">
        <v>26</v>
      </c>
      <c r="E101" s="10" t="s">
        <v>10</v>
      </c>
      <c r="F101" s="10" t="s">
        <v>11</v>
      </c>
      <c r="G101" s="12">
        <v>7000</v>
      </c>
      <c r="H101" s="13">
        <v>6</v>
      </c>
      <c r="I101" s="12">
        <v>42000</v>
      </c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 t="s">
        <v>13</v>
      </c>
      <c r="AB101" s="21">
        <v>40000</v>
      </c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</row>
    <row r="102" spans="1:39" x14ac:dyDescent="0.3">
      <c r="A102" s="28">
        <v>44022</v>
      </c>
      <c r="B102" s="11" t="s">
        <v>24</v>
      </c>
      <c r="C102" s="10" t="s">
        <v>25</v>
      </c>
      <c r="D102" s="10" t="s">
        <v>26</v>
      </c>
      <c r="E102" s="10" t="s">
        <v>27</v>
      </c>
      <c r="F102" s="10" t="s">
        <v>28</v>
      </c>
      <c r="G102" s="12">
        <v>18000</v>
      </c>
      <c r="H102" s="13">
        <v>7</v>
      </c>
      <c r="I102" s="12">
        <v>126000</v>
      </c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 t="s">
        <v>25</v>
      </c>
      <c r="AB102" s="21">
        <v>29000</v>
      </c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</row>
    <row r="103" spans="1:39" x14ac:dyDescent="0.3">
      <c r="A103" s="28">
        <v>44026</v>
      </c>
      <c r="B103" s="11" t="s">
        <v>24</v>
      </c>
      <c r="C103" s="10" t="s">
        <v>25</v>
      </c>
      <c r="D103" s="10" t="s">
        <v>26</v>
      </c>
      <c r="E103" s="10" t="s">
        <v>27</v>
      </c>
      <c r="F103" s="10" t="s">
        <v>34</v>
      </c>
      <c r="G103" s="12">
        <v>10000</v>
      </c>
      <c r="H103" s="13">
        <v>9</v>
      </c>
      <c r="I103" s="12">
        <v>90000</v>
      </c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 t="s">
        <v>17</v>
      </c>
      <c r="AB103" s="21">
        <v>53500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</row>
    <row r="104" spans="1:39" x14ac:dyDescent="0.3">
      <c r="A104" s="28">
        <v>44042</v>
      </c>
      <c r="B104" s="11" t="s">
        <v>24</v>
      </c>
      <c r="C104" s="10" t="s">
        <v>25</v>
      </c>
      <c r="D104" s="10" t="s">
        <v>26</v>
      </c>
      <c r="E104" s="10" t="s">
        <v>10</v>
      </c>
      <c r="F104" s="10" t="s">
        <v>30</v>
      </c>
      <c r="G104" s="12">
        <v>3000</v>
      </c>
      <c r="H104" s="13">
        <v>10</v>
      </c>
      <c r="I104" s="12">
        <v>30000</v>
      </c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 t="s">
        <v>20</v>
      </c>
      <c r="AB104" s="21">
        <v>30000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</row>
    <row r="105" spans="1:39" x14ac:dyDescent="0.3">
      <c r="A105" s="28">
        <v>44088</v>
      </c>
      <c r="B105" s="11" t="s">
        <v>24</v>
      </c>
      <c r="C105" s="10" t="s">
        <v>25</v>
      </c>
      <c r="D105" s="10" t="s">
        <v>26</v>
      </c>
      <c r="E105" s="10" t="s">
        <v>10</v>
      </c>
      <c r="F105" s="10" t="s">
        <v>11</v>
      </c>
      <c r="G105" s="12">
        <v>7000</v>
      </c>
      <c r="H105" s="13">
        <v>4</v>
      </c>
      <c r="I105" s="12">
        <v>28000</v>
      </c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</row>
    <row r="106" spans="1:39" x14ac:dyDescent="0.3">
      <c r="A106" s="28">
        <v>44092</v>
      </c>
      <c r="B106" s="11" t="s">
        <v>24</v>
      </c>
      <c r="C106" s="10" t="s">
        <v>25</v>
      </c>
      <c r="D106" s="10" t="s">
        <v>26</v>
      </c>
      <c r="E106" s="10" t="s">
        <v>22</v>
      </c>
      <c r="F106" s="10" t="s">
        <v>31</v>
      </c>
      <c r="G106" s="12">
        <v>4000</v>
      </c>
      <c r="H106" s="13">
        <v>7</v>
      </c>
      <c r="I106" s="12">
        <v>28000</v>
      </c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</row>
    <row r="107" spans="1:39" x14ac:dyDescent="0.3">
      <c r="A107" s="28">
        <v>44119</v>
      </c>
      <c r="B107" s="11" t="s">
        <v>24</v>
      </c>
      <c r="C107" s="10" t="s">
        <v>25</v>
      </c>
      <c r="D107" s="10" t="s">
        <v>26</v>
      </c>
      <c r="E107" s="10" t="s">
        <v>10</v>
      </c>
      <c r="F107" s="10" t="s">
        <v>15</v>
      </c>
      <c r="G107" s="12">
        <v>6000</v>
      </c>
      <c r="H107" s="13">
        <v>4</v>
      </c>
      <c r="I107" s="12">
        <v>24000</v>
      </c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9" t="s">
        <v>42</v>
      </c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</row>
    <row r="108" spans="1:39" x14ac:dyDescent="0.3">
      <c r="A108" s="28">
        <v>44127</v>
      </c>
      <c r="B108" s="11" t="s">
        <v>24</v>
      </c>
      <c r="C108" s="10" t="s">
        <v>25</v>
      </c>
      <c r="D108" s="10" t="s">
        <v>26</v>
      </c>
      <c r="E108" s="10" t="s">
        <v>22</v>
      </c>
      <c r="F108" s="10" t="s">
        <v>23</v>
      </c>
      <c r="G108" s="12">
        <v>8000</v>
      </c>
      <c r="H108" s="13">
        <v>10</v>
      </c>
      <c r="I108" s="12">
        <v>80000</v>
      </c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 t="s">
        <v>78</v>
      </c>
      <c r="AB108" s="8" t="s">
        <v>9</v>
      </c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</row>
    <row r="109" spans="1:39" x14ac:dyDescent="0.3">
      <c r="A109" s="28">
        <v>44134</v>
      </c>
      <c r="B109" s="11" t="s">
        <v>24</v>
      </c>
      <c r="C109" s="10" t="s">
        <v>25</v>
      </c>
      <c r="D109" s="10" t="s">
        <v>26</v>
      </c>
      <c r="E109" s="10" t="s">
        <v>10</v>
      </c>
      <c r="F109" s="10" t="s">
        <v>30</v>
      </c>
      <c r="G109" s="12">
        <v>3000</v>
      </c>
      <c r="H109" s="13">
        <v>3</v>
      </c>
      <c r="I109" s="12">
        <v>9000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 t="s">
        <v>13</v>
      </c>
      <c r="AB109" s="8" t="s">
        <v>14</v>
      </c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</row>
    <row r="110" spans="1:39" x14ac:dyDescent="0.3">
      <c r="A110" s="28">
        <v>44138</v>
      </c>
      <c r="B110" s="11" t="s">
        <v>24</v>
      </c>
      <c r="C110" s="10" t="s">
        <v>25</v>
      </c>
      <c r="D110" s="10" t="s">
        <v>26</v>
      </c>
      <c r="E110" s="10" t="s">
        <v>10</v>
      </c>
      <c r="F110" s="10" t="s">
        <v>11</v>
      </c>
      <c r="G110" s="12">
        <v>7000</v>
      </c>
      <c r="H110" s="13">
        <v>9</v>
      </c>
      <c r="I110" s="12">
        <v>63000</v>
      </c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 t="s">
        <v>17</v>
      </c>
      <c r="AB110" s="8" t="s">
        <v>18</v>
      </c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</row>
    <row r="111" spans="1:39" x14ac:dyDescent="0.3">
      <c r="A111" s="28">
        <v>44151</v>
      </c>
      <c r="B111" s="11" t="s">
        <v>24</v>
      </c>
      <c r="C111" s="10" t="s">
        <v>25</v>
      </c>
      <c r="D111" s="10" t="s">
        <v>26</v>
      </c>
      <c r="E111" s="10" t="s">
        <v>22</v>
      </c>
      <c r="F111" s="10" t="s">
        <v>23</v>
      </c>
      <c r="G111" s="12">
        <v>8000</v>
      </c>
      <c r="H111" s="13">
        <v>8</v>
      </c>
      <c r="I111" s="12">
        <v>64000</v>
      </c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 t="s">
        <v>20</v>
      </c>
      <c r="AB111" s="8" t="s">
        <v>21</v>
      </c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</row>
    <row r="112" spans="1:39" x14ac:dyDescent="0.3">
      <c r="A112" s="28">
        <v>44154</v>
      </c>
      <c r="B112" s="11" t="s">
        <v>24</v>
      </c>
      <c r="C112" s="10" t="s">
        <v>25</v>
      </c>
      <c r="D112" s="10" t="s">
        <v>26</v>
      </c>
      <c r="E112" s="10" t="s">
        <v>10</v>
      </c>
      <c r="F112" s="10" t="s">
        <v>11</v>
      </c>
      <c r="G112" s="12">
        <v>7000</v>
      </c>
      <c r="H112" s="13">
        <v>7</v>
      </c>
      <c r="I112" s="12">
        <v>49000</v>
      </c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 t="s">
        <v>25</v>
      </c>
      <c r="AB112" s="8" t="s">
        <v>26</v>
      </c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</row>
    <row r="113" spans="1:39" x14ac:dyDescent="0.3">
      <c r="A113" s="28">
        <v>44159</v>
      </c>
      <c r="B113" s="11" t="s">
        <v>24</v>
      </c>
      <c r="C113" s="10" t="s">
        <v>25</v>
      </c>
      <c r="D113" s="10" t="s">
        <v>26</v>
      </c>
      <c r="E113" s="10" t="s">
        <v>10</v>
      </c>
      <c r="F113" s="10" t="s">
        <v>15</v>
      </c>
      <c r="G113" s="12">
        <v>6000</v>
      </c>
      <c r="H113" s="13">
        <v>9</v>
      </c>
      <c r="I113" s="12">
        <v>54000</v>
      </c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</row>
    <row r="114" spans="1:39" x14ac:dyDescent="0.3">
      <c r="A114" s="28">
        <v>44195</v>
      </c>
      <c r="B114" s="11" t="s">
        <v>24</v>
      </c>
      <c r="C114" s="10" t="s">
        <v>25</v>
      </c>
      <c r="D114" s="10" t="s">
        <v>26</v>
      </c>
      <c r="E114" s="10" t="s">
        <v>10</v>
      </c>
      <c r="F114" s="10" t="s">
        <v>30</v>
      </c>
      <c r="G114" s="12">
        <v>3000</v>
      </c>
      <c r="H114" s="13">
        <v>3</v>
      </c>
      <c r="I114" s="12">
        <v>9000</v>
      </c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</row>
    <row r="115" spans="1:39" x14ac:dyDescent="0.3">
      <c r="A115" s="28">
        <v>44206</v>
      </c>
      <c r="B115" s="11" t="s">
        <v>24</v>
      </c>
      <c r="C115" s="10" t="s">
        <v>25</v>
      </c>
      <c r="D115" s="10" t="s">
        <v>26</v>
      </c>
      <c r="E115" s="10" t="s">
        <v>27</v>
      </c>
      <c r="F115" s="10" t="s">
        <v>28</v>
      </c>
      <c r="G115" s="12">
        <v>18000</v>
      </c>
      <c r="H115" s="13">
        <v>7</v>
      </c>
      <c r="I115" s="12">
        <v>126000</v>
      </c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9" t="s">
        <v>43</v>
      </c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</row>
    <row r="116" spans="1:39" x14ac:dyDescent="0.3">
      <c r="A116" s="28">
        <v>44207</v>
      </c>
      <c r="B116" s="11" t="s">
        <v>24</v>
      </c>
      <c r="C116" s="10" t="s">
        <v>25</v>
      </c>
      <c r="D116" s="10" t="s">
        <v>26</v>
      </c>
      <c r="E116" s="10" t="s">
        <v>10</v>
      </c>
      <c r="F116" s="10" t="s">
        <v>11</v>
      </c>
      <c r="G116" s="12">
        <v>7000</v>
      </c>
      <c r="H116" s="13">
        <v>1</v>
      </c>
      <c r="I116" s="12">
        <v>7000</v>
      </c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23">
        <v>43997</v>
      </c>
      <c r="AB116" s="8" t="s">
        <v>7</v>
      </c>
      <c r="AC116" s="8" t="s">
        <v>8</v>
      </c>
      <c r="AD116" s="8"/>
      <c r="AE116" s="8"/>
      <c r="AF116" s="8"/>
      <c r="AG116" s="8"/>
      <c r="AH116" s="8"/>
      <c r="AI116" s="8"/>
      <c r="AJ116" s="8"/>
      <c r="AK116" s="8"/>
      <c r="AL116" s="8"/>
      <c r="AM116" s="8"/>
    </row>
    <row r="117" spans="1:39" x14ac:dyDescent="0.3">
      <c r="A117" s="28">
        <v>44218</v>
      </c>
      <c r="B117" s="11" t="s">
        <v>24</v>
      </c>
      <c r="C117" s="10" t="s">
        <v>25</v>
      </c>
      <c r="D117" s="10" t="s">
        <v>26</v>
      </c>
      <c r="E117" s="10" t="s">
        <v>22</v>
      </c>
      <c r="F117" s="10" t="s">
        <v>31</v>
      </c>
      <c r="G117" s="12">
        <v>4000</v>
      </c>
      <c r="H117" s="13">
        <v>1</v>
      </c>
      <c r="I117" s="12">
        <v>4000</v>
      </c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23">
        <v>43997</v>
      </c>
      <c r="AB117" s="8" t="s">
        <v>16</v>
      </c>
      <c r="AC117" s="8" t="s">
        <v>17</v>
      </c>
      <c r="AD117" s="8"/>
      <c r="AE117" s="8"/>
      <c r="AF117" s="8"/>
      <c r="AG117" s="8"/>
      <c r="AH117" s="8"/>
      <c r="AI117" s="8"/>
      <c r="AJ117" s="8"/>
      <c r="AK117" s="8"/>
      <c r="AL117" s="8"/>
      <c r="AM117" s="8"/>
    </row>
    <row r="118" spans="1:39" x14ac:dyDescent="0.3">
      <c r="A118" s="28">
        <v>43837</v>
      </c>
      <c r="B118" s="11" t="s">
        <v>16</v>
      </c>
      <c r="C118" s="10" t="s">
        <v>17</v>
      </c>
      <c r="D118" s="10" t="s">
        <v>18</v>
      </c>
      <c r="E118" s="10" t="s">
        <v>10</v>
      </c>
      <c r="F118" s="10" t="s">
        <v>11</v>
      </c>
      <c r="G118" s="12">
        <v>7000</v>
      </c>
      <c r="H118" s="13">
        <v>2</v>
      </c>
      <c r="I118" s="12">
        <v>14000</v>
      </c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</row>
    <row r="119" spans="1:39" x14ac:dyDescent="0.3">
      <c r="A119" s="28">
        <v>43846</v>
      </c>
      <c r="B119" s="11" t="s">
        <v>16</v>
      </c>
      <c r="C119" s="10" t="s">
        <v>17</v>
      </c>
      <c r="D119" s="10" t="s">
        <v>18</v>
      </c>
      <c r="E119" s="10" t="s">
        <v>10</v>
      </c>
      <c r="F119" s="10" t="s">
        <v>30</v>
      </c>
      <c r="G119" s="12">
        <v>3000</v>
      </c>
      <c r="H119" s="13">
        <v>5</v>
      </c>
      <c r="I119" s="12">
        <v>15000</v>
      </c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</row>
    <row r="120" spans="1:39" ht="39" x14ac:dyDescent="0.3">
      <c r="A120" s="28">
        <v>43851</v>
      </c>
      <c r="B120" s="11" t="s">
        <v>16</v>
      </c>
      <c r="C120" s="10" t="s">
        <v>17</v>
      </c>
      <c r="D120" s="10" t="s">
        <v>18</v>
      </c>
      <c r="E120" s="10" t="s">
        <v>27</v>
      </c>
      <c r="F120" s="10" t="s">
        <v>28</v>
      </c>
      <c r="G120" s="12">
        <v>18000</v>
      </c>
      <c r="H120" s="13">
        <v>3</v>
      </c>
      <c r="I120" s="12">
        <v>54000</v>
      </c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 t="s">
        <v>44</v>
      </c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</row>
    <row r="121" spans="1:39" x14ac:dyDescent="0.3">
      <c r="A121" s="28">
        <v>43855</v>
      </c>
      <c r="B121" s="11" t="s">
        <v>16</v>
      </c>
      <c r="C121" s="10" t="s">
        <v>17</v>
      </c>
      <c r="D121" s="10" t="s">
        <v>18</v>
      </c>
      <c r="E121" s="10" t="s">
        <v>22</v>
      </c>
      <c r="F121" s="10" t="s">
        <v>31</v>
      </c>
      <c r="G121" s="12">
        <v>4000</v>
      </c>
      <c r="H121" s="13">
        <v>5</v>
      </c>
      <c r="I121" s="12">
        <v>20000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24">
        <v>70000</v>
      </c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</row>
    <row r="122" spans="1:39" x14ac:dyDescent="0.3">
      <c r="A122" s="28">
        <v>43864</v>
      </c>
      <c r="B122" s="11" t="s">
        <v>16</v>
      </c>
      <c r="C122" s="10" t="s">
        <v>17</v>
      </c>
      <c r="D122" s="10" t="s">
        <v>18</v>
      </c>
      <c r="E122" s="10" t="s">
        <v>22</v>
      </c>
      <c r="F122" s="10" t="s">
        <v>31</v>
      </c>
      <c r="G122" s="12">
        <v>4000</v>
      </c>
      <c r="H122" s="13">
        <v>5</v>
      </c>
      <c r="I122" s="12">
        <v>20000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</row>
    <row r="123" spans="1:39" x14ac:dyDescent="0.3">
      <c r="A123" s="28">
        <v>43886</v>
      </c>
      <c r="B123" s="11" t="s">
        <v>16</v>
      </c>
      <c r="C123" s="10" t="s">
        <v>17</v>
      </c>
      <c r="D123" s="10" t="s">
        <v>18</v>
      </c>
      <c r="E123" s="10" t="s">
        <v>22</v>
      </c>
      <c r="F123" s="10" t="s">
        <v>31</v>
      </c>
      <c r="G123" s="12">
        <v>4000</v>
      </c>
      <c r="H123" s="13">
        <v>1</v>
      </c>
      <c r="I123" s="12">
        <v>4000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</row>
    <row r="124" spans="1:39" x14ac:dyDescent="0.3">
      <c r="A124" s="28">
        <v>43892</v>
      </c>
      <c r="B124" s="11" t="s">
        <v>16</v>
      </c>
      <c r="C124" s="10" t="s">
        <v>17</v>
      </c>
      <c r="D124" s="10" t="s">
        <v>18</v>
      </c>
      <c r="E124" s="10" t="s">
        <v>10</v>
      </c>
      <c r="F124" s="10" t="s">
        <v>30</v>
      </c>
      <c r="G124" s="12">
        <v>3000</v>
      </c>
      <c r="H124" s="13">
        <v>3</v>
      </c>
      <c r="I124" s="12">
        <v>9000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9" t="s">
        <v>45</v>
      </c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</row>
    <row r="125" spans="1:39" x14ac:dyDescent="0.3">
      <c r="A125" s="28">
        <v>43894</v>
      </c>
      <c r="B125" s="11" t="s">
        <v>16</v>
      </c>
      <c r="C125" s="10" t="s">
        <v>17</v>
      </c>
      <c r="D125" s="10" t="s">
        <v>18</v>
      </c>
      <c r="E125" s="10" t="s">
        <v>10</v>
      </c>
      <c r="F125" s="10" t="s">
        <v>30</v>
      </c>
      <c r="G125" s="12">
        <v>3000</v>
      </c>
      <c r="H125" s="13">
        <v>7</v>
      </c>
      <c r="I125" s="12">
        <v>21000</v>
      </c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</row>
    <row r="126" spans="1:39" x14ac:dyDescent="0.3">
      <c r="A126" s="28">
        <v>43904</v>
      </c>
      <c r="B126" s="11" t="s">
        <v>16</v>
      </c>
      <c r="C126" s="10" t="s">
        <v>17</v>
      </c>
      <c r="D126" s="10" t="s">
        <v>18</v>
      </c>
      <c r="E126" s="10" t="s">
        <v>27</v>
      </c>
      <c r="F126" s="10" t="s">
        <v>28</v>
      </c>
      <c r="G126" s="12">
        <v>18000</v>
      </c>
      <c r="H126" s="13">
        <v>1</v>
      </c>
      <c r="I126" s="12">
        <v>18000</v>
      </c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 t="s">
        <v>8</v>
      </c>
      <c r="AB126" s="8" t="s">
        <v>9</v>
      </c>
      <c r="AC126" s="8"/>
      <c r="AD126" s="21">
        <v>1</v>
      </c>
      <c r="AE126" s="8"/>
      <c r="AF126" s="8"/>
      <c r="AG126" s="8"/>
      <c r="AH126" s="8"/>
      <c r="AI126" s="8"/>
      <c r="AJ126" s="8"/>
      <c r="AK126" s="8"/>
      <c r="AL126" s="8"/>
      <c r="AM126" s="8"/>
    </row>
    <row r="127" spans="1:39" x14ac:dyDescent="0.3">
      <c r="A127" s="28">
        <v>43916</v>
      </c>
      <c r="B127" s="11" t="s">
        <v>16</v>
      </c>
      <c r="C127" s="10" t="s">
        <v>17</v>
      </c>
      <c r="D127" s="10" t="s">
        <v>18</v>
      </c>
      <c r="E127" s="10" t="s">
        <v>22</v>
      </c>
      <c r="F127" s="10" t="s">
        <v>31</v>
      </c>
      <c r="G127" s="12">
        <v>4000</v>
      </c>
      <c r="H127" s="13">
        <v>8</v>
      </c>
      <c r="I127" s="12">
        <v>32000</v>
      </c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 t="s">
        <v>13</v>
      </c>
      <c r="AB127" s="8" t="s">
        <v>14</v>
      </c>
      <c r="AC127" s="8"/>
      <c r="AD127" s="21">
        <v>2</v>
      </c>
      <c r="AE127" s="8"/>
      <c r="AF127" s="8"/>
      <c r="AG127" s="8"/>
      <c r="AH127" s="8"/>
      <c r="AI127" s="8"/>
      <c r="AJ127" s="8"/>
      <c r="AK127" s="8"/>
      <c r="AL127" s="8"/>
      <c r="AM127" s="8"/>
    </row>
    <row r="128" spans="1:39" x14ac:dyDescent="0.3">
      <c r="A128" s="28">
        <v>43936</v>
      </c>
      <c r="B128" s="11" t="s">
        <v>16</v>
      </c>
      <c r="C128" s="10" t="s">
        <v>17</v>
      </c>
      <c r="D128" s="10" t="s">
        <v>18</v>
      </c>
      <c r="E128" s="10" t="s">
        <v>27</v>
      </c>
      <c r="F128" s="10" t="s">
        <v>34</v>
      </c>
      <c r="G128" s="12">
        <v>10000</v>
      </c>
      <c r="H128" s="13">
        <v>3</v>
      </c>
      <c r="I128" s="12">
        <v>30000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 t="s">
        <v>17</v>
      </c>
      <c r="AB128" s="8" t="s">
        <v>18</v>
      </c>
      <c r="AC128" s="8"/>
      <c r="AD128" s="21">
        <v>4</v>
      </c>
      <c r="AE128" s="8"/>
      <c r="AF128" s="8"/>
      <c r="AG128" s="8"/>
      <c r="AH128" s="8"/>
      <c r="AI128" s="8"/>
      <c r="AJ128" s="8"/>
      <c r="AK128" s="8"/>
      <c r="AL128" s="8"/>
      <c r="AM128" s="8"/>
    </row>
    <row r="129" spans="1:39" x14ac:dyDescent="0.3">
      <c r="A129" s="28">
        <v>43941</v>
      </c>
      <c r="B129" s="11" t="s">
        <v>16</v>
      </c>
      <c r="C129" s="10" t="s">
        <v>17</v>
      </c>
      <c r="D129" s="10" t="s">
        <v>18</v>
      </c>
      <c r="E129" s="10" t="s">
        <v>22</v>
      </c>
      <c r="F129" s="10" t="s">
        <v>23</v>
      </c>
      <c r="G129" s="12">
        <v>8000</v>
      </c>
      <c r="H129" s="13">
        <v>3</v>
      </c>
      <c r="I129" s="12">
        <v>24000</v>
      </c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 t="s">
        <v>20</v>
      </c>
      <c r="AB129" s="8" t="s">
        <v>21</v>
      </c>
      <c r="AC129" s="8"/>
      <c r="AD129" s="21">
        <v>5</v>
      </c>
      <c r="AE129" s="8"/>
      <c r="AF129" s="8"/>
      <c r="AG129" s="8"/>
      <c r="AH129" s="8"/>
      <c r="AI129" s="8"/>
      <c r="AJ129" s="8"/>
      <c r="AK129" s="8"/>
      <c r="AL129" s="8"/>
      <c r="AM129" s="8"/>
    </row>
    <row r="130" spans="1:39" x14ac:dyDescent="0.3">
      <c r="A130" s="28">
        <v>43965</v>
      </c>
      <c r="B130" s="11" t="s">
        <v>16</v>
      </c>
      <c r="C130" s="10" t="s">
        <v>17</v>
      </c>
      <c r="D130" s="10" t="s">
        <v>18</v>
      </c>
      <c r="E130" s="10" t="s">
        <v>27</v>
      </c>
      <c r="F130" s="10" t="s">
        <v>34</v>
      </c>
      <c r="G130" s="12">
        <v>10000</v>
      </c>
      <c r="H130" s="13">
        <v>10</v>
      </c>
      <c r="I130" s="12">
        <v>100000</v>
      </c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 t="s">
        <v>25</v>
      </c>
      <c r="AB130" s="8" t="s">
        <v>26</v>
      </c>
      <c r="AC130" s="8"/>
      <c r="AD130" s="21">
        <v>6</v>
      </c>
      <c r="AE130" s="8"/>
      <c r="AF130" s="8"/>
      <c r="AG130" s="8"/>
      <c r="AH130" s="8"/>
      <c r="AI130" s="8"/>
      <c r="AJ130" s="8"/>
      <c r="AK130" s="8"/>
      <c r="AL130" s="8"/>
      <c r="AM130" s="8"/>
    </row>
    <row r="131" spans="1:39" x14ac:dyDescent="0.3">
      <c r="A131" s="28">
        <v>43971</v>
      </c>
      <c r="B131" s="11" t="s">
        <v>16</v>
      </c>
      <c r="C131" s="10" t="s">
        <v>17</v>
      </c>
      <c r="D131" s="10" t="s">
        <v>18</v>
      </c>
      <c r="E131" s="10" t="s">
        <v>10</v>
      </c>
      <c r="F131" s="10" t="s">
        <v>11</v>
      </c>
      <c r="G131" s="12">
        <v>7000</v>
      </c>
      <c r="H131" s="13">
        <v>1</v>
      </c>
      <c r="I131" s="12">
        <v>7000</v>
      </c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</row>
    <row r="132" spans="1:39" x14ac:dyDescent="0.3">
      <c r="A132" s="28">
        <v>43995</v>
      </c>
      <c r="B132" s="11" t="s">
        <v>16</v>
      </c>
      <c r="C132" s="10" t="s">
        <v>17</v>
      </c>
      <c r="D132" s="10" t="s">
        <v>18</v>
      </c>
      <c r="E132" s="10" t="s">
        <v>10</v>
      </c>
      <c r="F132" s="10" t="s">
        <v>11</v>
      </c>
      <c r="G132" s="12">
        <v>7000</v>
      </c>
      <c r="H132" s="13">
        <v>2</v>
      </c>
      <c r="I132" s="12">
        <v>14000</v>
      </c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9" t="s">
        <v>46</v>
      </c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</row>
    <row r="133" spans="1:39" x14ac:dyDescent="0.3">
      <c r="A133" s="28">
        <v>43997</v>
      </c>
      <c r="B133" s="11" t="s">
        <v>16</v>
      </c>
      <c r="C133" s="10" t="s">
        <v>17</v>
      </c>
      <c r="D133" s="10" t="s">
        <v>18</v>
      </c>
      <c r="E133" s="10" t="s">
        <v>22</v>
      </c>
      <c r="F133" s="10" t="s">
        <v>23</v>
      </c>
      <c r="G133" s="12">
        <v>8000</v>
      </c>
      <c r="H133" s="13">
        <v>2</v>
      </c>
      <c r="I133" s="12">
        <v>16000</v>
      </c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</row>
    <row r="134" spans="1:39" x14ac:dyDescent="0.3">
      <c r="A134" s="28">
        <v>43999</v>
      </c>
      <c r="B134" s="11" t="s">
        <v>16</v>
      </c>
      <c r="C134" s="10" t="s">
        <v>17</v>
      </c>
      <c r="D134" s="10" t="s">
        <v>18</v>
      </c>
      <c r="E134" s="10" t="s">
        <v>22</v>
      </c>
      <c r="F134" s="10" t="s">
        <v>23</v>
      </c>
      <c r="G134" s="12">
        <v>8000</v>
      </c>
      <c r="H134" s="13">
        <v>5</v>
      </c>
      <c r="I134" s="12">
        <v>40000</v>
      </c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 t="s">
        <v>8</v>
      </c>
      <c r="AB134" s="8" t="s">
        <v>7</v>
      </c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</row>
    <row r="135" spans="1:39" x14ac:dyDescent="0.3">
      <c r="A135" s="28">
        <v>44008</v>
      </c>
      <c r="B135" s="11" t="s">
        <v>16</v>
      </c>
      <c r="C135" s="10" t="s">
        <v>17</v>
      </c>
      <c r="D135" s="10" t="s">
        <v>18</v>
      </c>
      <c r="E135" s="22" t="s">
        <v>10</v>
      </c>
      <c r="F135" s="22" t="s">
        <v>15</v>
      </c>
      <c r="G135" s="12">
        <v>6000</v>
      </c>
      <c r="H135" s="13">
        <v>10</v>
      </c>
      <c r="I135" s="12">
        <v>60000</v>
      </c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 t="s">
        <v>13</v>
      </c>
      <c r="AB135" s="8" t="s">
        <v>12</v>
      </c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</row>
    <row r="136" spans="1:39" x14ac:dyDescent="0.3">
      <c r="A136" s="28">
        <v>44026</v>
      </c>
      <c r="B136" s="11" t="s">
        <v>16</v>
      </c>
      <c r="C136" s="10" t="s">
        <v>17</v>
      </c>
      <c r="D136" s="10" t="s">
        <v>18</v>
      </c>
      <c r="E136" s="10" t="s">
        <v>27</v>
      </c>
      <c r="F136" s="10" t="s">
        <v>28</v>
      </c>
      <c r="G136" s="12">
        <v>18000</v>
      </c>
      <c r="H136" s="13">
        <v>7</v>
      </c>
      <c r="I136" s="12">
        <v>126000</v>
      </c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 t="s">
        <v>25</v>
      </c>
      <c r="AB136" s="8" t="s">
        <v>24</v>
      </c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</row>
    <row r="137" spans="1:39" x14ac:dyDescent="0.3">
      <c r="A137" s="28">
        <v>44060</v>
      </c>
      <c r="B137" s="11" t="s">
        <v>16</v>
      </c>
      <c r="C137" s="10" t="s">
        <v>17</v>
      </c>
      <c r="D137" s="10" t="s">
        <v>18</v>
      </c>
      <c r="E137" s="10" t="s">
        <v>27</v>
      </c>
      <c r="F137" s="10" t="s">
        <v>28</v>
      </c>
      <c r="G137" s="12">
        <v>18000</v>
      </c>
      <c r="H137" s="13">
        <v>8</v>
      </c>
      <c r="I137" s="12">
        <v>144000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 t="s">
        <v>20</v>
      </c>
      <c r="AB137" s="8" t="s">
        <v>19</v>
      </c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</row>
    <row r="138" spans="1:39" x14ac:dyDescent="0.3">
      <c r="A138" s="28">
        <v>44068</v>
      </c>
      <c r="B138" s="11" t="s">
        <v>16</v>
      </c>
      <c r="C138" s="10" t="s">
        <v>17</v>
      </c>
      <c r="D138" s="10" t="s">
        <v>18</v>
      </c>
      <c r="E138" s="10" t="s">
        <v>27</v>
      </c>
      <c r="F138" s="10" t="s">
        <v>28</v>
      </c>
      <c r="G138" s="12">
        <v>18000</v>
      </c>
      <c r="H138" s="13">
        <v>10</v>
      </c>
      <c r="I138" s="12">
        <v>180000</v>
      </c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 t="s">
        <v>17</v>
      </c>
      <c r="AB138" s="8" t="s">
        <v>16</v>
      </c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</row>
    <row r="139" spans="1:39" x14ac:dyDescent="0.3">
      <c r="A139" s="28">
        <v>44069</v>
      </c>
      <c r="B139" s="11" t="s">
        <v>16</v>
      </c>
      <c r="C139" s="10" t="s">
        <v>17</v>
      </c>
      <c r="D139" s="10" t="s">
        <v>18</v>
      </c>
      <c r="E139" s="10" t="s">
        <v>10</v>
      </c>
      <c r="F139" s="10" t="s">
        <v>30</v>
      </c>
      <c r="G139" s="12">
        <v>3000</v>
      </c>
      <c r="H139" s="13">
        <v>6</v>
      </c>
      <c r="I139" s="12">
        <v>18000</v>
      </c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</row>
    <row r="140" spans="1:39" x14ac:dyDescent="0.3">
      <c r="A140" s="28">
        <v>44086</v>
      </c>
      <c r="B140" s="11" t="s">
        <v>16</v>
      </c>
      <c r="C140" s="10" t="s">
        <v>17</v>
      </c>
      <c r="D140" s="10" t="s">
        <v>18</v>
      </c>
      <c r="E140" s="10" t="s">
        <v>10</v>
      </c>
      <c r="F140" s="10" t="s">
        <v>30</v>
      </c>
      <c r="G140" s="12">
        <v>3000</v>
      </c>
      <c r="H140" s="13">
        <v>2</v>
      </c>
      <c r="I140" s="12">
        <v>6000</v>
      </c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9" t="s">
        <v>47</v>
      </c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</row>
    <row r="141" spans="1:39" x14ac:dyDescent="0.3">
      <c r="A141" s="28">
        <v>44088</v>
      </c>
      <c r="B141" s="11" t="s">
        <v>16</v>
      </c>
      <c r="C141" s="10" t="s">
        <v>17</v>
      </c>
      <c r="D141" s="10" t="s">
        <v>18</v>
      </c>
      <c r="E141" s="10" t="s">
        <v>22</v>
      </c>
      <c r="F141" s="10" t="s">
        <v>23</v>
      </c>
      <c r="G141" s="12">
        <v>8000</v>
      </c>
      <c r="H141" s="13">
        <v>7</v>
      </c>
      <c r="I141" s="12">
        <v>56000</v>
      </c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25" t="s">
        <v>48</v>
      </c>
      <c r="AC141" s="25" t="s">
        <v>2</v>
      </c>
      <c r="AD141" s="8"/>
      <c r="AE141" s="8"/>
      <c r="AF141" s="8"/>
      <c r="AG141" s="8"/>
      <c r="AH141" s="8"/>
      <c r="AI141" s="8"/>
      <c r="AJ141" s="8"/>
      <c r="AK141" s="8"/>
      <c r="AL141" s="8"/>
      <c r="AM141" s="8"/>
    </row>
    <row r="142" spans="1:39" x14ac:dyDescent="0.3">
      <c r="A142" s="28">
        <v>44116</v>
      </c>
      <c r="B142" s="11" t="s">
        <v>16</v>
      </c>
      <c r="C142" s="10" t="s">
        <v>17</v>
      </c>
      <c r="D142" s="10" t="s">
        <v>18</v>
      </c>
      <c r="E142" s="10" t="s">
        <v>10</v>
      </c>
      <c r="F142" s="10" t="s">
        <v>11</v>
      </c>
      <c r="G142" s="12">
        <v>7000</v>
      </c>
      <c r="H142" s="13">
        <v>7</v>
      </c>
      <c r="I142" s="12">
        <v>49000</v>
      </c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 t="s">
        <v>13</v>
      </c>
      <c r="AB142" s="26" t="e">
        <v>#N/A</v>
      </c>
      <c r="AC142" s="8" t="s">
        <v>14</v>
      </c>
      <c r="AD142" s="8"/>
      <c r="AE142" s="8"/>
      <c r="AF142" s="8"/>
      <c r="AG142" s="8"/>
      <c r="AH142" s="8"/>
      <c r="AI142" s="8"/>
      <c r="AJ142" s="8"/>
      <c r="AK142" s="8"/>
      <c r="AL142" s="8"/>
      <c r="AM142" s="8"/>
    </row>
    <row r="143" spans="1:39" x14ac:dyDescent="0.3">
      <c r="A143" s="28">
        <v>44118</v>
      </c>
      <c r="B143" s="11" t="s">
        <v>16</v>
      </c>
      <c r="C143" s="10" t="s">
        <v>17</v>
      </c>
      <c r="D143" s="10" t="s">
        <v>18</v>
      </c>
      <c r="E143" s="10" t="s">
        <v>22</v>
      </c>
      <c r="F143" s="10" t="s">
        <v>31</v>
      </c>
      <c r="G143" s="12">
        <v>4000</v>
      </c>
      <c r="H143" s="13">
        <v>6</v>
      </c>
      <c r="I143" s="12">
        <v>24000</v>
      </c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 t="s">
        <v>17</v>
      </c>
      <c r="AB143" s="26" t="e">
        <v>#N/A</v>
      </c>
      <c r="AC143" s="8" t="s">
        <v>18</v>
      </c>
      <c r="AD143" s="8"/>
      <c r="AE143" s="8"/>
      <c r="AF143" s="8"/>
      <c r="AG143" s="8"/>
      <c r="AH143" s="8"/>
      <c r="AI143" s="8"/>
      <c r="AJ143" s="8"/>
      <c r="AK143" s="8"/>
      <c r="AL143" s="8"/>
      <c r="AM143" s="8"/>
    </row>
    <row r="144" spans="1:39" x14ac:dyDescent="0.3">
      <c r="A144" s="28">
        <v>44133</v>
      </c>
      <c r="B144" s="11" t="s">
        <v>16</v>
      </c>
      <c r="C144" s="10" t="s">
        <v>17</v>
      </c>
      <c r="D144" s="10" t="s">
        <v>18</v>
      </c>
      <c r="E144" s="10" t="s">
        <v>22</v>
      </c>
      <c r="F144" s="10" t="s">
        <v>31</v>
      </c>
      <c r="G144" s="12">
        <v>4000</v>
      </c>
      <c r="H144" s="13">
        <v>8</v>
      </c>
      <c r="I144" s="12">
        <v>32000</v>
      </c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 t="s">
        <v>20</v>
      </c>
      <c r="AB144" s="26" t="e">
        <v>#N/A</v>
      </c>
      <c r="AC144" s="8" t="s">
        <v>21</v>
      </c>
      <c r="AD144" s="8"/>
      <c r="AE144" s="8"/>
      <c r="AF144" s="8"/>
      <c r="AG144" s="8"/>
      <c r="AH144" s="8"/>
      <c r="AI144" s="8"/>
      <c r="AJ144" s="8"/>
      <c r="AK144" s="8"/>
      <c r="AL144" s="8"/>
      <c r="AM144" s="8"/>
    </row>
    <row r="145" spans="1:39" x14ac:dyDescent="0.3">
      <c r="A145" s="28">
        <v>44143</v>
      </c>
      <c r="B145" s="11" t="s">
        <v>16</v>
      </c>
      <c r="C145" s="10" t="s">
        <v>17</v>
      </c>
      <c r="D145" s="10" t="s">
        <v>18</v>
      </c>
      <c r="E145" s="10" t="s">
        <v>10</v>
      </c>
      <c r="F145" s="10" t="s">
        <v>15</v>
      </c>
      <c r="G145" s="12">
        <v>6000</v>
      </c>
      <c r="H145" s="13">
        <v>5</v>
      </c>
      <c r="I145" s="12">
        <v>30000</v>
      </c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 t="s">
        <v>8</v>
      </c>
      <c r="AB145" s="26" t="e">
        <v>#N/A</v>
      </c>
      <c r="AC145" s="8" t="s">
        <v>9</v>
      </c>
      <c r="AD145" s="8"/>
      <c r="AE145" s="8"/>
      <c r="AF145" s="8"/>
      <c r="AG145" s="8"/>
      <c r="AH145" s="8"/>
      <c r="AI145" s="8"/>
      <c r="AJ145" s="8"/>
      <c r="AK145" s="8"/>
      <c r="AL145" s="8"/>
      <c r="AM145" s="8"/>
    </row>
    <row r="146" spans="1:39" x14ac:dyDescent="0.3">
      <c r="A146" s="28">
        <v>44144</v>
      </c>
      <c r="B146" s="11" t="s">
        <v>16</v>
      </c>
      <c r="C146" s="10" t="s">
        <v>17</v>
      </c>
      <c r="D146" s="10" t="s">
        <v>18</v>
      </c>
      <c r="E146" s="10" t="s">
        <v>10</v>
      </c>
      <c r="F146" s="10" t="s">
        <v>15</v>
      </c>
      <c r="G146" s="12">
        <v>6000</v>
      </c>
      <c r="H146" s="13">
        <v>8</v>
      </c>
      <c r="I146" s="12">
        <v>48000</v>
      </c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 t="s">
        <v>25</v>
      </c>
      <c r="AB146" s="26" t="e">
        <v>#N/A</v>
      </c>
      <c r="AC146" s="8" t="s">
        <v>26</v>
      </c>
      <c r="AD146" s="8"/>
      <c r="AE146" s="8"/>
      <c r="AF146" s="8"/>
      <c r="AG146" s="8"/>
      <c r="AH146" s="8"/>
      <c r="AI146" s="8"/>
      <c r="AJ146" s="8"/>
      <c r="AK146" s="8"/>
      <c r="AL146" s="8"/>
      <c r="AM146" s="8"/>
    </row>
    <row r="147" spans="1:39" x14ac:dyDescent="0.3">
      <c r="A147" s="28">
        <v>44145</v>
      </c>
      <c r="B147" s="11" t="s">
        <v>16</v>
      </c>
      <c r="C147" s="10" t="s">
        <v>17</v>
      </c>
      <c r="D147" s="10" t="s">
        <v>18</v>
      </c>
      <c r="E147" s="10" t="s">
        <v>27</v>
      </c>
      <c r="F147" s="10" t="s">
        <v>34</v>
      </c>
      <c r="G147" s="12">
        <v>10000</v>
      </c>
      <c r="H147" s="13">
        <v>1</v>
      </c>
      <c r="I147" s="12">
        <v>10000</v>
      </c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</row>
    <row r="148" spans="1:39" x14ac:dyDescent="0.3">
      <c r="A148" s="28">
        <v>44146</v>
      </c>
      <c r="B148" s="11" t="s">
        <v>16</v>
      </c>
      <c r="C148" s="10" t="s">
        <v>17</v>
      </c>
      <c r="D148" s="10" t="s">
        <v>18</v>
      </c>
      <c r="E148" s="10" t="s">
        <v>27</v>
      </c>
      <c r="F148" s="10" t="s">
        <v>34</v>
      </c>
      <c r="G148" s="12">
        <v>10000</v>
      </c>
      <c r="H148" s="13">
        <v>7</v>
      </c>
      <c r="I148" s="12">
        <v>70000</v>
      </c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</row>
    <row r="149" spans="1:39" x14ac:dyDescent="0.3">
      <c r="A149" s="28">
        <v>44187</v>
      </c>
      <c r="B149" s="11" t="s">
        <v>16</v>
      </c>
      <c r="C149" s="10" t="s">
        <v>17</v>
      </c>
      <c r="D149" s="10" t="s">
        <v>18</v>
      </c>
      <c r="E149" s="10" t="s">
        <v>22</v>
      </c>
      <c r="F149" s="10" t="s">
        <v>31</v>
      </c>
      <c r="G149" s="12">
        <v>4000</v>
      </c>
      <c r="H149" s="13">
        <v>6</v>
      </c>
      <c r="I149" s="12">
        <v>24000</v>
      </c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</row>
    <row r="150" spans="1:39" x14ac:dyDescent="0.3">
      <c r="A150" s="28">
        <v>44193</v>
      </c>
      <c r="B150" s="11" t="s">
        <v>16</v>
      </c>
      <c r="C150" s="10" t="s">
        <v>17</v>
      </c>
      <c r="D150" s="10" t="s">
        <v>18</v>
      </c>
      <c r="E150" s="10" t="s">
        <v>27</v>
      </c>
      <c r="F150" s="10" t="s">
        <v>28</v>
      </c>
      <c r="G150" s="12">
        <v>18000</v>
      </c>
      <c r="H150" s="13">
        <v>3</v>
      </c>
      <c r="I150" s="12">
        <v>54000</v>
      </c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</row>
    <row r="151" spans="1:39" x14ac:dyDescent="0.3">
      <c r="A151" s="28">
        <v>44196</v>
      </c>
      <c r="B151" s="11" t="s">
        <v>16</v>
      </c>
      <c r="C151" s="10" t="s">
        <v>17</v>
      </c>
      <c r="D151" s="10" t="s">
        <v>18</v>
      </c>
      <c r="E151" s="10" t="s">
        <v>10</v>
      </c>
      <c r="F151" s="10" t="s">
        <v>11</v>
      </c>
      <c r="G151" s="12">
        <v>7000</v>
      </c>
      <c r="H151" s="13">
        <v>10</v>
      </c>
      <c r="I151" s="12">
        <v>70000</v>
      </c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</row>
    <row r="152" spans="1:39" x14ac:dyDescent="0.3">
      <c r="A152" s="28">
        <v>44203</v>
      </c>
      <c r="B152" s="11" t="s">
        <v>16</v>
      </c>
      <c r="C152" s="10" t="s">
        <v>17</v>
      </c>
      <c r="D152" s="10" t="s">
        <v>18</v>
      </c>
      <c r="E152" s="10" t="s">
        <v>10</v>
      </c>
      <c r="F152" s="10" t="s">
        <v>11</v>
      </c>
      <c r="G152" s="12">
        <v>7000</v>
      </c>
      <c r="H152" s="13">
        <v>2</v>
      </c>
      <c r="I152" s="12">
        <v>14000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</row>
    <row r="153" spans="1:39" x14ac:dyDescent="0.3">
      <c r="A153" s="28">
        <v>44212</v>
      </c>
      <c r="B153" s="11" t="s">
        <v>16</v>
      </c>
      <c r="C153" s="10" t="s">
        <v>17</v>
      </c>
      <c r="D153" s="10" t="s">
        <v>18</v>
      </c>
      <c r="E153" s="10" t="s">
        <v>10</v>
      </c>
      <c r="F153" s="10" t="s">
        <v>30</v>
      </c>
      <c r="G153" s="12">
        <v>3000</v>
      </c>
      <c r="H153" s="13">
        <v>5</v>
      </c>
      <c r="I153" s="12">
        <v>15000</v>
      </c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</row>
    <row r="154" spans="1:39" x14ac:dyDescent="0.3">
      <c r="A154" s="28">
        <v>44217</v>
      </c>
      <c r="B154" s="11" t="s">
        <v>16</v>
      </c>
      <c r="C154" s="10" t="s">
        <v>17</v>
      </c>
      <c r="D154" s="10" t="s">
        <v>18</v>
      </c>
      <c r="E154" s="10" t="s">
        <v>27</v>
      </c>
      <c r="F154" s="10" t="s">
        <v>28</v>
      </c>
      <c r="G154" s="12">
        <v>18000</v>
      </c>
      <c r="H154" s="13">
        <v>3</v>
      </c>
      <c r="I154" s="12">
        <v>54000</v>
      </c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</row>
    <row r="155" spans="1:39" x14ac:dyDescent="0.3">
      <c r="A155" s="28">
        <v>44221</v>
      </c>
      <c r="B155" s="11" t="s">
        <v>16</v>
      </c>
      <c r="C155" s="10" t="s">
        <v>17</v>
      </c>
      <c r="D155" s="10" t="s">
        <v>18</v>
      </c>
      <c r="E155" s="10" t="s">
        <v>22</v>
      </c>
      <c r="F155" s="10" t="s">
        <v>31</v>
      </c>
      <c r="G155" s="12">
        <v>4000</v>
      </c>
      <c r="H155" s="13">
        <v>5</v>
      </c>
      <c r="I155" s="12">
        <v>20000</v>
      </c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</row>
    <row r="156" spans="1:39" x14ac:dyDescent="0.3">
      <c r="A156" s="28">
        <v>43835</v>
      </c>
      <c r="B156" s="11" t="s">
        <v>12</v>
      </c>
      <c r="C156" s="10" t="s">
        <v>13</v>
      </c>
      <c r="D156" s="10" t="s">
        <v>14</v>
      </c>
      <c r="E156" s="10" t="s">
        <v>10</v>
      </c>
      <c r="F156" s="10" t="s">
        <v>15</v>
      </c>
      <c r="G156" s="12">
        <v>6000</v>
      </c>
      <c r="H156" s="13">
        <v>10</v>
      </c>
      <c r="I156" s="12">
        <v>60000</v>
      </c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</row>
    <row r="157" spans="1:39" x14ac:dyDescent="0.3">
      <c r="A157" s="28">
        <v>43836</v>
      </c>
      <c r="B157" s="11" t="s">
        <v>12</v>
      </c>
      <c r="C157" s="10" t="s">
        <v>13</v>
      </c>
      <c r="D157" s="10" t="s">
        <v>14</v>
      </c>
      <c r="E157" s="10" t="s">
        <v>10</v>
      </c>
      <c r="F157" s="10" t="s">
        <v>11</v>
      </c>
      <c r="G157" s="12">
        <v>7000</v>
      </c>
      <c r="H157" s="13">
        <v>10</v>
      </c>
      <c r="I157" s="12">
        <v>70000</v>
      </c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</row>
    <row r="158" spans="1:39" x14ac:dyDescent="0.3">
      <c r="A158" s="28">
        <v>43849</v>
      </c>
      <c r="B158" s="11" t="s">
        <v>12</v>
      </c>
      <c r="C158" s="10" t="s">
        <v>13</v>
      </c>
      <c r="D158" s="10" t="s">
        <v>14</v>
      </c>
      <c r="E158" s="10" t="s">
        <v>22</v>
      </c>
      <c r="F158" s="10" t="s">
        <v>31</v>
      </c>
      <c r="G158" s="12">
        <v>4000</v>
      </c>
      <c r="H158" s="13">
        <v>1</v>
      </c>
      <c r="I158" s="12">
        <v>4000</v>
      </c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</row>
    <row r="159" spans="1:39" x14ac:dyDescent="0.3">
      <c r="A159" s="28">
        <v>43851</v>
      </c>
      <c r="B159" s="11" t="s">
        <v>12</v>
      </c>
      <c r="C159" s="10" t="s">
        <v>13</v>
      </c>
      <c r="D159" s="10" t="s">
        <v>14</v>
      </c>
      <c r="E159" s="10" t="s">
        <v>27</v>
      </c>
      <c r="F159" s="10" t="s">
        <v>28</v>
      </c>
      <c r="G159" s="12">
        <v>18000</v>
      </c>
      <c r="H159" s="13">
        <v>1</v>
      </c>
      <c r="I159" s="12">
        <v>18000</v>
      </c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</row>
    <row r="160" spans="1:39" x14ac:dyDescent="0.3">
      <c r="A160" s="28">
        <v>43854</v>
      </c>
      <c r="B160" s="11" t="s">
        <v>12</v>
      </c>
      <c r="C160" s="10" t="s">
        <v>13</v>
      </c>
      <c r="D160" s="10" t="s">
        <v>14</v>
      </c>
      <c r="E160" s="10" t="s">
        <v>10</v>
      </c>
      <c r="F160" s="10" t="s">
        <v>11</v>
      </c>
      <c r="G160" s="12">
        <v>7000</v>
      </c>
      <c r="H160" s="13">
        <v>6</v>
      </c>
      <c r="I160" s="12">
        <v>42000</v>
      </c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</row>
    <row r="161" spans="1:39" x14ac:dyDescent="0.3">
      <c r="A161" s="28">
        <v>43856</v>
      </c>
      <c r="B161" s="11" t="s">
        <v>12</v>
      </c>
      <c r="C161" s="10" t="s">
        <v>77</v>
      </c>
      <c r="D161" s="10" t="s">
        <v>14</v>
      </c>
      <c r="E161" s="10" t="s">
        <v>22</v>
      </c>
      <c r="F161" s="10" t="s">
        <v>31</v>
      </c>
      <c r="G161" s="12">
        <v>4000</v>
      </c>
      <c r="H161" s="13">
        <v>6</v>
      </c>
      <c r="I161" s="12">
        <v>24000</v>
      </c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</row>
    <row r="162" spans="1:39" x14ac:dyDescent="0.3">
      <c r="A162" s="28">
        <v>43863</v>
      </c>
      <c r="B162" s="11" t="s">
        <v>12</v>
      </c>
      <c r="C162" s="10" t="s">
        <v>13</v>
      </c>
      <c r="D162" s="10" t="s">
        <v>14</v>
      </c>
      <c r="E162" s="10" t="s">
        <v>10</v>
      </c>
      <c r="F162" s="10" t="s">
        <v>11</v>
      </c>
      <c r="G162" s="12">
        <v>7000</v>
      </c>
      <c r="H162" s="13">
        <v>4</v>
      </c>
      <c r="I162" s="12">
        <v>28000</v>
      </c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</row>
    <row r="163" spans="1:39" x14ac:dyDescent="0.3">
      <c r="A163" s="28">
        <v>43879</v>
      </c>
      <c r="B163" s="11" t="s">
        <v>12</v>
      </c>
      <c r="C163" s="10" t="s">
        <v>13</v>
      </c>
      <c r="D163" s="10" t="s">
        <v>14</v>
      </c>
      <c r="E163" s="10" t="s">
        <v>27</v>
      </c>
      <c r="F163" s="10" t="s">
        <v>28</v>
      </c>
      <c r="G163" s="12">
        <v>18000</v>
      </c>
      <c r="H163" s="13">
        <v>4</v>
      </c>
      <c r="I163" s="12">
        <v>72000</v>
      </c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</row>
    <row r="164" spans="1:39" x14ac:dyDescent="0.3">
      <c r="A164" s="28">
        <v>43889</v>
      </c>
      <c r="B164" s="11" t="s">
        <v>12</v>
      </c>
      <c r="C164" s="10" t="s">
        <v>13</v>
      </c>
      <c r="D164" s="10" t="s">
        <v>14</v>
      </c>
      <c r="E164" s="10" t="s">
        <v>27</v>
      </c>
      <c r="F164" s="10" t="s">
        <v>34</v>
      </c>
      <c r="G164" s="12">
        <v>10000</v>
      </c>
      <c r="H164" s="13">
        <v>1</v>
      </c>
      <c r="I164" s="12">
        <v>10000</v>
      </c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</row>
    <row r="165" spans="1:39" x14ac:dyDescent="0.3">
      <c r="A165" s="28">
        <v>43897</v>
      </c>
      <c r="B165" s="11" t="s">
        <v>12</v>
      </c>
      <c r="C165" s="10" t="s">
        <v>13</v>
      </c>
      <c r="D165" s="10" t="s">
        <v>14</v>
      </c>
      <c r="E165" s="10" t="s">
        <v>10</v>
      </c>
      <c r="F165" s="10" t="s">
        <v>15</v>
      </c>
      <c r="G165" s="12">
        <v>6000</v>
      </c>
      <c r="H165" s="13">
        <v>2</v>
      </c>
      <c r="I165" s="12">
        <v>12000</v>
      </c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</row>
    <row r="166" spans="1:39" x14ac:dyDescent="0.3">
      <c r="A166" s="28">
        <v>43924</v>
      </c>
      <c r="B166" s="11" t="s">
        <v>12</v>
      </c>
      <c r="C166" s="10" t="s">
        <v>13</v>
      </c>
      <c r="D166" s="10" t="s">
        <v>14</v>
      </c>
      <c r="E166" s="10" t="s">
        <v>10</v>
      </c>
      <c r="F166" s="10" t="s">
        <v>11</v>
      </c>
      <c r="G166" s="12">
        <v>7000</v>
      </c>
      <c r="H166" s="13">
        <v>3</v>
      </c>
      <c r="I166" s="12">
        <v>21000</v>
      </c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</row>
    <row r="167" spans="1:39" x14ac:dyDescent="0.3">
      <c r="A167" s="28">
        <v>43930</v>
      </c>
      <c r="B167" s="11" t="s">
        <v>12</v>
      </c>
      <c r="C167" s="10" t="s">
        <v>13</v>
      </c>
      <c r="D167" s="10" t="s">
        <v>14</v>
      </c>
      <c r="E167" s="10" t="s">
        <v>10</v>
      </c>
      <c r="F167" s="10" t="s">
        <v>11</v>
      </c>
      <c r="G167" s="12">
        <v>7000</v>
      </c>
      <c r="H167" s="13">
        <v>8</v>
      </c>
      <c r="I167" s="12">
        <v>56000</v>
      </c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</row>
    <row r="168" spans="1:39" x14ac:dyDescent="0.3">
      <c r="A168" s="28">
        <v>43932</v>
      </c>
      <c r="B168" s="11" t="s">
        <v>12</v>
      </c>
      <c r="C168" s="10" t="s">
        <v>13</v>
      </c>
      <c r="D168" s="10" t="s">
        <v>14</v>
      </c>
      <c r="E168" s="10" t="s">
        <v>10</v>
      </c>
      <c r="F168" s="10" t="s">
        <v>11</v>
      </c>
      <c r="G168" s="12">
        <v>7000</v>
      </c>
      <c r="H168" s="13">
        <v>3</v>
      </c>
      <c r="I168" s="12">
        <v>21000</v>
      </c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</row>
    <row r="169" spans="1:39" x14ac:dyDescent="0.3">
      <c r="A169" s="28">
        <v>43935</v>
      </c>
      <c r="B169" s="11" t="s">
        <v>12</v>
      </c>
      <c r="C169" s="10" t="s">
        <v>13</v>
      </c>
      <c r="D169" s="10" t="s">
        <v>14</v>
      </c>
      <c r="E169" s="10" t="s">
        <v>10</v>
      </c>
      <c r="F169" s="10" t="s">
        <v>15</v>
      </c>
      <c r="G169" s="12">
        <v>6000</v>
      </c>
      <c r="H169" s="13">
        <v>4</v>
      </c>
      <c r="I169" s="12">
        <v>24000</v>
      </c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</row>
    <row r="170" spans="1:39" x14ac:dyDescent="0.3">
      <c r="A170" s="28">
        <v>43939</v>
      </c>
      <c r="B170" s="11" t="s">
        <v>12</v>
      </c>
      <c r="C170" s="10" t="s">
        <v>13</v>
      </c>
      <c r="D170" s="10" t="s">
        <v>14</v>
      </c>
      <c r="E170" s="10" t="s">
        <v>22</v>
      </c>
      <c r="F170" s="10" t="s">
        <v>23</v>
      </c>
      <c r="G170" s="12">
        <v>8000</v>
      </c>
      <c r="H170" s="13">
        <v>1</v>
      </c>
      <c r="I170" s="12">
        <v>8000</v>
      </c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</row>
    <row r="171" spans="1:39" x14ac:dyDescent="0.3">
      <c r="A171" s="28">
        <v>43940</v>
      </c>
      <c r="B171" s="11" t="s">
        <v>12</v>
      </c>
      <c r="C171" s="10" t="s">
        <v>13</v>
      </c>
      <c r="D171" s="10" t="s">
        <v>14</v>
      </c>
      <c r="E171" s="10" t="s">
        <v>22</v>
      </c>
      <c r="F171" s="10" t="s">
        <v>23</v>
      </c>
      <c r="G171" s="12">
        <v>8000</v>
      </c>
      <c r="H171" s="13">
        <v>6</v>
      </c>
      <c r="I171" s="12">
        <v>48000</v>
      </c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</row>
    <row r="172" spans="1:39" x14ac:dyDescent="0.3">
      <c r="A172" s="28">
        <v>43963</v>
      </c>
      <c r="B172" s="11" t="s">
        <v>12</v>
      </c>
      <c r="C172" s="10" t="s">
        <v>13</v>
      </c>
      <c r="D172" s="10" t="s">
        <v>14</v>
      </c>
      <c r="E172" s="10" t="s">
        <v>27</v>
      </c>
      <c r="F172" s="10" t="s">
        <v>34</v>
      </c>
      <c r="G172" s="12">
        <v>10000</v>
      </c>
      <c r="H172" s="13">
        <v>6</v>
      </c>
      <c r="I172" s="12">
        <v>60000</v>
      </c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</row>
    <row r="173" spans="1:39" x14ac:dyDescent="0.3">
      <c r="A173" s="28">
        <v>43966</v>
      </c>
      <c r="B173" s="11" t="s">
        <v>12</v>
      </c>
      <c r="C173" s="10" t="s">
        <v>13</v>
      </c>
      <c r="D173" s="10" t="s">
        <v>14</v>
      </c>
      <c r="E173" s="10" t="s">
        <v>10</v>
      </c>
      <c r="F173" s="10" t="s">
        <v>11</v>
      </c>
      <c r="G173" s="12">
        <v>7000</v>
      </c>
      <c r="H173" s="13">
        <v>6</v>
      </c>
      <c r="I173" s="12">
        <v>42000</v>
      </c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</row>
    <row r="174" spans="1:39" x14ac:dyDescent="0.3">
      <c r="A174" s="28">
        <v>43975</v>
      </c>
      <c r="B174" s="11" t="s">
        <v>12</v>
      </c>
      <c r="C174" s="10" t="s">
        <v>13</v>
      </c>
      <c r="D174" s="10" t="s">
        <v>14</v>
      </c>
      <c r="E174" s="10" t="s">
        <v>22</v>
      </c>
      <c r="F174" s="10" t="s">
        <v>31</v>
      </c>
      <c r="G174" s="12">
        <v>4000</v>
      </c>
      <c r="H174" s="13">
        <v>7</v>
      </c>
      <c r="I174" s="12">
        <v>28000</v>
      </c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</row>
    <row r="175" spans="1:39" x14ac:dyDescent="0.3">
      <c r="A175" s="28">
        <v>43975</v>
      </c>
      <c r="B175" s="11" t="s">
        <v>12</v>
      </c>
      <c r="C175" s="10" t="s">
        <v>13</v>
      </c>
      <c r="D175" s="10" t="s">
        <v>14</v>
      </c>
      <c r="E175" s="10" t="s">
        <v>10</v>
      </c>
      <c r="F175" s="10" t="s">
        <v>15</v>
      </c>
      <c r="G175" s="12">
        <v>6000</v>
      </c>
      <c r="H175" s="13">
        <v>5</v>
      </c>
      <c r="I175" s="12">
        <v>30000</v>
      </c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</row>
    <row r="176" spans="1:39" x14ac:dyDescent="0.3">
      <c r="A176" s="28">
        <v>43990</v>
      </c>
      <c r="B176" s="11" t="s">
        <v>12</v>
      </c>
      <c r="C176" s="10" t="s">
        <v>13</v>
      </c>
      <c r="D176" s="10" t="s">
        <v>14</v>
      </c>
      <c r="E176" s="10" t="s">
        <v>10</v>
      </c>
      <c r="F176" s="10" t="s">
        <v>11</v>
      </c>
      <c r="G176" s="12">
        <v>7000</v>
      </c>
      <c r="H176" s="13">
        <v>7</v>
      </c>
      <c r="I176" s="12">
        <v>49000</v>
      </c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</row>
    <row r="177" spans="1:39" x14ac:dyDescent="0.3">
      <c r="A177" s="28">
        <v>43996</v>
      </c>
      <c r="B177" s="11" t="s">
        <v>12</v>
      </c>
      <c r="C177" s="10" t="s">
        <v>13</v>
      </c>
      <c r="D177" s="10" t="s">
        <v>14</v>
      </c>
      <c r="E177" s="10" t="s">
        <v>22</v>
      </c>
      <c r="F177" s="10" t="s">
        <v>23</v>
      </c>
      <c r="G177" s="12">
        <v>8000</v>
      </c>
      <c r="H177" s="13">
        <v>8</v>
      </c>
      <c r="I177" s="12">
        <v>64000</v>
      </c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</row>
    <row r="178" spans="1:39" x14ac:dyDescent="0.3">
      <c r="A178" s="28">
        <v>43998</v>
      </c>
      <c r="B178" s="11" t="s">
        <v>12</v>
      </c>
      <c r="C178" s="10" t="s">
        <v>13</v>
      </c>
      <c r="D178" s="10" t="s">
        <v>14</v>
      </c>
      <c r="E178" s="10" t="s">
        <v>22</v>
      </c>
      <c r="F178" s="10" t="s">
        <v>23</v>
      </c>
      <c r="G178" s="12">
        <v>8000</v>
      </c>
      <c r="H178" s="13">
        <v>5</v>
      </c>
      <c r="I178" s="12">
        <v>40000</v>
      </c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</row>
    <row r="179" spans="1:39" x14ac:dyDescent="0.3">
      <c r="A179" s="28">
        <v>44004</v>
      </c>
      <c r="B179" s="11" t="s">
        <v>12</v>
      </c>
      <c r="C179" s="10" t="s">
        <v>13</v>
      </c>
      <c r="D179" s="10" t="s">
        <v>14</v>
      </c>
      <c r="E179" s="10" t="s">
        <v>22</v>
      </c>
      <c r="F179" s="10" t="s">
        <v>23</v>
      </c>
      <c r="G179" s="12">
        <v>8000</v>
      </c>
      <c r="H179" s="13">
        <v>8</v>
      </c>
      <c r="I179" s="12">
        <v>64000</v>
      </c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</row>
    <row r="180" spans="1:39" x14ac:dyDescent="0.3">
      <c r="A180" s="28">
        <v>44012</v>
      </c>
      <c r="B180" s="11" t="s">
        <v>12</v>
      </c>
      <c r="C180" s="10" t="s">
        <v>13</v>
      </c>
      <c r="D180" s="10" t="s">
        <v>14</v>
      </c>
      <c r="E180" s="10" t="s">
        <v>10</v>
      </c>
      <c r="F180" s="10" t="s">
        <v>30</v>
      </c>
      <c r="G180" s="12">
        <v>3000</v>
      </c>
      <c r="H180" s="13">
        <v>7</v>
      </c>
      <c r="I180" s="12">
        <v>21000</v>
      </c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</row>
    <row r="181" spans="1:39" x14ac:dyDescent="0.3">
      <c r="A181" s="28">
        <v>44028</v>
      </c>
      <c r="B181" s="11" t="s">
        <v>12</v>
      </c>
      <c r="C181" s="10" t="s">
        <v>13</v>
      </c>
      <c r="D181" s="10" t="s">
        <v>14</v>
      </c>
      <c r="E181" s="10" t="s">
        <v>22</v>
      </c>
      <c r="F181" s="10" t="s">
        <v>23</v>
      </c>
      <c r="G181" s="12">
        <v>8000</v>
      </c>
      <c r="H181" s="13">
        <v>8</v>
      </c>
      <c r="I181" s="12">
        <v>64000</v>
      </c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</row>
    <row r="182" spans="1:39" x14ac:dyDescent="0.3">
      <c r="A182" s="28">
        <v>44031</v>
      </c>
      <c r="B182" s="11" t="s">
        <v>12</v>
      </c>
      <c r="C182" s="10" t="s">
        <v>13</v>
      </c>
      <c r="D182" s="10" t="s">
        <v>14</v>
      </c>
      <c r="E182" s="10" t="s">
        <v>27</v>
      </c>
      <c r="F182" s="10" t="s">
        <v>34</v>
      </c>
      <c r="G182" s="12">
        <v>10000</v>
      </c>
      <c r="H182" s="13">
        <v>1</v>
      </c>
      <c r="I182" s="12">
        <v>10000</v>
      </c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</row>
    <row r="183" spans="1:39" x14ac:dyDescent="0.3">
      <c r="A183" s="28">
        <v>44033</v>
      </c>
      <c r="B183" s="11" t="s">
        <v>12</v>
      </c>
      <c r="C183" s="10" t="s">
        <v>13</v>
      </c>
      <c r="D183" s="10" t="s">
        <v>14</v>
      </c>
      <c r="E183" s="10" t="s">
        <v>10</v>
      </c>
      <c r="F183" s="10" t="s">
        <v>30</v>
      </c>
      <c r="G183" s="12">
        <v>3000</v>
      </c>
      <c r="H183" s="13">
        <v>4</v>
      </c>
      <c r="I183" s="12">
        <v>12000</v>
      </c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</row>
    <row r="184" spans="1:39" x14ac:dyDescent="0.3">
      <c r="A184" s="28">
        <v>44034</v>
      </c>
      <c r="B184" s="11" t="s">
        <v>12</v>
      </c>
      <c r="C184" s="10" t="s">
        <v>13</v>
      </c>
      <c r="D184" s="10" t="s">
        <v>14</v>
      </c>
      <c r="E184" s="10" t="s">
        <v>22</v>
      </c>
      <c r="F184" s="10" t="s">
        <v>23</v>
      </c>
      <c r="G184" s="12">
        <v>8000</v>
      </c>
      <c r="H184" s="13">
        <v>7</v>
      </c>
      <c r="I184" s="12">
        <v>56000</v>
      </c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</row>
    <row r="185" spans="1:39" x14ac:dyDescent="0.3">
      <c r="A185" s="28">
        <v>44038</v>
      </c>
      <c r="B185" s="11" t="s">
        <v>12</v>
      </c>
      <c r="C185" s="10" t="s">
        <v>13</v>
      </c>
      <c r="D185" s="10" t="s">
        <v>14</v>
      </c>
      <c r="E185" s="10" t="s">
        <v>10</v>
      </c>
      <c r="F185" s="10" t="s">
        <v>11</v>
      </c>
      <c r="G185" s="12">
        <v>7000</v>
      </c>
      <c r="H185" s="13">
        <v>8</v>
      </c>
      <c r="I185" s="12">
        <v>56000</v>
      </c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</row>
    <row r="186" spans="1:39" x14ac:dyDescent="0.3">
      <c r="A186" s="28">
        <v>44047</v>
      </c>
      <c r="B186" s="11" t="s">
        <v>12</v>
      </c>
      <c r="C186" s="10" t="s">
        <v>13</v>
      </c>
      <c r="D186" s="10" t="s">
        <v>14</v>
      </c>
      <c r="E186" s="10" t="s">
        <v>22</v>
      </c>
      <c r="F186" s="10" t="s">
        <v>31</v>
      </c>
      <c r="G186" s="12">
        <v>4000</v>
      </c>
      <c r="H186" s="13">
        <v>7</v>
      </c>
      <c r="I186" s="12">
        <v>28000</v>
      </c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</row>
    <row r="187" spans="1:39" x14ac:dyDescent="0.3">
      <c r="A187" s="28">
        <v>44050</v>
      </c>
      <c r="B187" s="11" t="s">
        <v>12</v>
      </c>
      <c r="C187" s="10" t="s">
        <v>13</v>
      </c>
      <c r="D187" s="10" t="s">
        <v>14</v>
      </c>
      <c r="E187" s="10" t="s">
        <v>10</v>
      </c>
      <c r="F187" s="10" t="s">
        <v>30</v>
      </c>
      <c r="G187" s="12">
        <v>3000</v>
      </c>
      <c r="H187" s="13">
        <v>1</v>
      </c>
      <c r="I187" s="12">
        <v>3000</v>
      </c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</row>
    <row r="188" spans="1:39" x14ac:dyDescent="0.3">
      <c r="A188" s="28">
        <v>44063</v>
      </c>
      <c r="B188" s="11" t="s">
        <v>12</v>
      </c>
      <c r="C188" s="10" t="s">
        <v>13</v>
      </c>
      <c r="D188" s="10" t="s">
        <v>14</v>
      </c>
      <c r="E188" s="10" t="s">
        <v>10</v>
      </c>
      <c r="F188" s="10" t="s">
        <v>11</v>
      </c>
      <c r="G188" s="12">
        <v>7000</v>
      </c>
      <c r="H188" s="13">
        <v>5</v>
      </c>
      <c r="I188" s="12">
        <v>35000</v>
      </c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</row>
    <row r="189" spans="1:39" x14ac:dyDescent="0.3">
      <c r="A189" s="28">
        <v>44064</v>
      </c>
      <c r="B189" s="11" t="s">
        <v>12</v>
      </c>
      <c r="C189" s="10" t="s">
        <v>13</v>
      </c>
      <c r="D189" s="10" t="s">
        <v>14</v>
      </c>
      <c r="E189" s="10" t="s">
        <v>27</v>
      </c>
      <c r="F189" s="10" t="s">
        <v>28</v>
      </c>
      <c r="G189" s="12">
        <v>18000</v>
      </c>
      <c r="H189" s="13">
        <v>3</v>
      </c>
      <c r="I189" s="12">
        <v>54000</v>
      </c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</row>
    <row r="190" spans="1:39" x14ac:dyDescent="0.3">
      <c r="A190" s="28">
        <v>44067</v>
      </c>
      <c r="B190" s="11" t="s">
        <v>12</v>
      </c>
      <c r="C190" s="10" t="s">
        <v>13</v>
      </c>
      <c r="D190" s="10" t="s">
        <v>14</v>
      </c>
      <c r="E190" s="10" t="s">
        <v>10</v>
      </c>
      <c r="F190" s="10" t="s">
        <v>30</v>
      </c>
      <c r="G190" s="12">
        <v>3000</v>
      </c>
      <c r="H190" s="13">
        <v>9</v>
      </c>
      <c r="I190" s="12">
        <v>27000</v>
      </c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</row>
    <row r="191" spans="1:39" x14ac:dyDescent="0.3">
      <c r="A191" s="28">
        <v>44068</v>
      </c>
      <c r="B191" s="11" t="s">
        <v>12</v>
      </c>
      <c r="C191" s="10" t="s">
        <v>13</v>
      </c>
      <c r="D191" s="10" t="s">
        <v>14</v>
      </c>
      <c r="E191" s="10" t="s">
        <v>22</v>
      </c>
      <c r="F191" s="10" t="s">
        <v>23</v>
      </c>
      <c r="G191" s="12">
        <v>8000</v>
      </c>
      <c r="H191" s="13">
        <v>1</v>
      </c>
      <c r="I191" s="12">
        <v>8000</v>
      </c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</row>
    <row r="192" spans="1:39" x14ac:dyDescent="0.3">
      <c r="A192" s="28">
        <v>44068</v>
      </c>
      <c r="B192" s="11" t="s">
        <v>12</v>
      </c>
      <c r="C192" s="10" t="s">
        <v>13</v>
      </c>
      <c r="D192" s="10" t="s">
        <v>14</v>
      </c>
      <c r="E192" s="10" t="s">
        <v>10</v>
      </c>
      <c r="F192" s="10" t="s">
        <v>15</v>
      </c>
      <c r="G192" s="12">
        <v>6000</v>
      </c>
      <c r="H192" s="13">
        <v>3</v>
      </c>
      <c r="I192" s="12">
        <v>18000</v>
      </c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</row>
    <row r="193" spans="1:39" x14ac:dyDescent="0.3">
      <c r="A193" s="28">
        <v>44070</v>
      </c>
      <c r="B193" s="11" t="s">
        <v>12</v>
      </c>
      <c r="C193" s="10" t="s">
        <v>13</v>
      </c>
      <c r="D193" s="10" t="s">
        <v>14</v>
      </c>
      <c r="E193" s="10" t="s">
        <v>10</v>
      </c>
      <c r="F193" s="10" t="s">
        <v>11</v>
      </c>
      <c r="G193" s="12">
        <v>7000</v>
      </c>
      <c r="H193" s="13">
        <v>9</v>
      </c>
      <c r="I193" s="12">
        <v>63000</v>
      </c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</row>
    <row r="194" spans="1:39" x14ac:dyDescent="0.3">
      <c r="A194" s="28">
        <v>44071</v>
      </c>
      <c r="B194" s="11" t="s">
        <v>12</v>
      </c>
      <c r="C194" s="10" t="s">
        <v>13</v>
      </c>
      <c r="D194" s="10" t="s">
        <v>14</v>
      </c>
      <c r="E194" s="10" t="s">
        <v>27</v>
      </c>
      <c r="F194" s="10" t="s">
        <v>28</v>
      </c>
      <c r="G194" s="12">
        <v>18000</v>
      </c>
      <c r="H194" s="13">
        <v>4</v>
      </c>
      <c r="I194" s="12">
        <v>72000</v>
      </c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</row>
    <row r="195" spans="1:39" x14ac:dyDescent="0.3">
      <c r="A195" s="28">
        <v>44090</v>
      </c>
      <c r="B195" s="11" t="s">
        <v>12</v>
      </c>
      <c r="C195" s="10" t="s">
        <v>13</v>
      </c>
      <c r="D195" s="10" t="s">
        <v>14</v>
      </c>
      <c r="E195" s="10" t="s">
        <v>10</v>
      </c>
      <c r="F195" s="10" t="s">
        <v>11</v>
      </c>
      <c r="G195" s="12">
        <v>7000</v>
      </c>
      <c r="H195" s="13">
        <v>6</v>
      </c>
      <c r="I195" s="12">
        <v>42000</v>
      </c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</row>
    <row r="196" spans="1:39" x14ac:dyDescent="0.3">
      <c r="A196" s="28">
        <v>44096</v>
      </c>
      <c r="B196" s="11" t="s">
        <v>12</v>
      </c>
      <c r="C196" s="10" t="s">
        <v>13</v>
      </c>
      <c r="D196" s="10" t="s">
        <v>14</v>
      </c>
      <c r="E196" s="10" t="s">
        <v>27</v>
      </c>
      <c r="F196" s="10" t="s">
        <v>34</v>
      </c>
      <c r="G196" s="12">
        <v>10000</v>
      </c>
      <c r="H196" s="13">
        <v>9</v>
      </c>
      <c r="I196" s="12">
        <v>90000</v>
      </c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</row>
    <row r="197" spans="1:39" x14ac:dyDescent="0.3">
      <c r="A197" s="28">
        <v>44106</v>
      </c>
      <c r="B197" s="11" t="s">
        <v>12</v>
      </c>
      <c r="C197" s="10" t="s">
        <v>13</v>
      </c>
      <c r="D197" s="10" t="s">
        <v>14</v>
      </c>
      <c r="E197" s="10" t="s">
        <v>27</v>
      </c>
      <c r="F197" s="10" t="s">
        <v>34</v>
      </c>
      <c r="G197" s="12">
        <v>10000</v>
      </c>
      <c r="H197" s="13">
        <v>10</v>
      </c>
      <c r="I197" s="12">
        <v>100000</v>
      </c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</row>
    <row r="198" spans="1:39" x14ac:dyDescent="0.3">
      <c r="A198" s="28">
        <v>44107</v>
      </c>
      <c r="B198" s="11" t="s">
        <v>12</v>
      </c>
      <c r="C198" s="10" t="s">
        <v>13</v>
      </c>
      <c r="D198" s="10" t="s">
        <v>14</v>
      </c>
      <c r="E198" s="10" t="s">
        <v>22</v>
      </c>
      <c r="F198" s="10" t="s">
        <v>31</v>
      </c>
      <c r="G198" s="12">
        <v>4000</v>
      </c>
      <c r="H198" s="13">
        <v>2</v>
      </c>
      <c r="I198" s="12">
        <v>8000</v>
      </c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</row>
    <row r="199" spans="1:39" x14ac:dyDescent="0.3">
      <c r="A199" s="28">
        <v>44122</v>
      </c>
      <c r="B199" s="11" t="s">
        <v>12</v>
      </c>
      <c r="C199" s="10" t="s">
        <v>13</v>
      </c>
      <c r="D199" s="10" t="s">
        <v>14</v>
      </c>
      <c r="E199" s="10" t="s">
        <v>27</v>
      </c>
      <c r="F199" s="10" t="s">
        <v>28</v>
      </c>
      <c r="G199" s="12">
        <v>18000</v>
      </c>
      <c r="H199" s="13">
        <v>3</v>
      </c>
      <c r="I199" s="12">
        <v>54000</v>
      </c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</row>
    <row r="200" spans="1:39" x14ac:dyDescent="0.3">
      <c r="A200" s="28">
        <v>44138</v>
      </c>
      <c r="B200" s="11" t="s">
        <v>12</v>
      </c>
      <c r="C200" s="10" t="s">
        <v>13</v>
      </c>
      <c r="D200" s="10" t="s">
        <v>14</v>
      </c>
      <c r="E200" s="10" t="s">
        <v>27</v>
      </c>
      <c r="F200" s="10" t="s">
        <v>34</v>
      </c>
      <c r="G200" s="12">
        <v>10000</v>
      </c>
      <c r="H200" s="13">
        <v>7</v>
      </c>
      <c r="I200" s="12">
        <v>70000</v>
      </c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</row>
    <row r="201" spans="1:39" x14ac:dyDescent="0.3">
      <c r="A201" s="28">
        <v>44138</v>
      </c>
      <c r="B201" s="11" t="s">
        <v>12</v>
      </c>
      <c r="C201" s="10" t="s">
        <v>13</v>
      </c>
      <c r="D201" s="10" t="s">
        <v>14</v>
      </c>
      <c r="E201" s="10" t="s">
        <v>22</v>
      </c>
      <c r="F201" s="10" t="s">
        <v>23</v>
      </c>
      <c r="G201" s="12">
        <v>8000</v>
      </c>
      <c r="H201" s="13">
        <v>7</v>
      </c>
      <c r="I201" s="12">
        <v>56000</v>
      </c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</row>
    <row r="202" spans="1:39" x14ac:dyDescent="0.3">
      <c r="A202" s="28">
        <v>44139</v>
      </c>
      <c r="B202" s="11" t="s">
        <v>12</v>
      </c>
      <c r="C202" s="10" t="s">
        <v>13</v>
      </c>
      <c r="D202" s="10" t="s">
        <v>14</v>
      </c>
      <c r="E202" s="10" t="s">
        <v>27</v>
      </c>
      <c r="F202" s="10" t="s">
        <v>34</v>
      </c>
      <c r="G202" s="12">
        <v>10000</v>
      </c>
      <c r="H202" s="13">
        <v>2</v>
      </c>
      <c r="I202" s="12">
        <v>20000</v>
      </c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</row>
    <row r="203" spans="1:39" x14ac:dyDescent="0.3">
      <c r="A203" s="28">
        <v>44147</v>
      </c>
      <c r="B203" s="11" t="s">
        <v>12</v>
      </c>
      <c r="C203" s="10" t="s">
        <v>13</v>
      </c>
      <c r="D203" s="10" t="s">
        <v>14</v>
      </c>
      <c r="E203" s="10" t="s">
        <v>27</v>
      </c>
      <c r="F203" s="10" t="s">
        <v>34</v>
      </c>
      <c r="G203" s="12">
        <v>10000</v>
      </c>
      <c r="H203" s="13">
        <v>5</v>
      </c>
      <c r="I203" s="12">
        <v>50000</v>
      </c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</row>
    <row r="204" spans="1:39" x14ac:dyDescent="0.3">
      <c r="A204" s="28">
        <v>44154</v>
      </c>
      <c r="B204" s="11" t="s">
        <v>12</v>
      </c>
      <c r="C204" s="10" t="s">
        <v>13</v>
      </c>
      <c r="D204" s="10" t="s">
        <v>14</v>
      </c>
      <c r="E204" s="10" t="s">
        <v>27</v>
      </c>
      <c r="F204" s="10" t="s">
        <v>28</v>
      </c>
      <c r="G204" s="12">
        <v>18000</v>
      </c>
      <c r="H204" s="13">
        <v>10</v>
      </c>
      <c r="I204" s="12">
        <v>180000</v>
      </c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</row>
    <row r="205" spans="1:39" x14ac:dyDescent="0.3">
      <c r="A205" s="28">
        <v>44164</v>
      </c>
      <c r="B205" s="11" t="s">
        <v>12</v>
      </c>
      <c r="C205" s="10" t="s">
        <v>13</v>
      </c>
      <c r="D205" s="10" t="s">
        <v>14</v>
      </c>
      <c r="E205" s="10" t="s">
        <v>10</v>
      </c>
      <c r="F205" s="10" t="s">
        <v>30</v>
      </c>
      <c r="G205" s="12">
        <v>3000</v>
      </c>
      <c r="H205" s="13">
        <v>5</v>
      </c>
      <c r="I205" s="12">
        <v>15000</v>
      </c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</row>
    <row r="206" spans="1:39" x14ac:dyDescent="0.3">
      <c r="A206" s="28">
        <v>44166</v>
      </c>
      <c r="B206" s="11" t="s">
        <v>12</v>
      </c>
      <c r="C206" s="10" t="s">
        <v>13</v>
      </c>
      <c r="D206" s="10" t="s">
        <v>14</v>
      </c>
      <c r="E206" s="10" t="s">
        <v>10</v>
      </c>
      <c r="F206" s="10" t="s">
        <v>15</v>
      </c>
      <c r="G206" s="12">
        <v>6000</v>
      </c>
      <c r="H206" s="13">
        <v>2</v>
      </c>
      <c r="I206" s="12">
        <v>12000</v>
      </c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</row>
    <row r="207" spans="1:39" x14ac:dyDescent="0.3">
      <c r="A207" s="28">
        <v>44172</v>
      </c>
      <c r="B207" s="11" t="s">
        <v>12</v>
      </c>
      <c r="C207" s="10" t="s">
        <v>13</v>
      </c>
      <c r="D207" s="10" t="s">
        <v>14</v>
      </c>
      <c r="E207" s="10" t="s">
        <v>10</v>
      </c>
      <c r="F207" s="10" t="s">
        <v>15</v>
      </c>
      <c r="G207" s="12">
        <v>6000</v>
      </c>
      <c r="H207" s="13">
        <v>6</v>
      </c>
      <c r="I207" s="12">
        <v>36000</v>
      </c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</row>
    <row r="208" spans="1:39" x14ac:dyDescent="0.3">
      <c r="A208" s="28">
        <v>44177</v>
      </c>
      <c r="B208" s="11" t="s">
        <v>12</v>
      </c>
      <c r="C208" s="10" t="s">
        <v>13</v>
      </c>
      <c r="D208" s="10" t="s">
        <v>14</v>
      </c>
      <c r="E208" s="10" t="s">
        <v>10</v>
      </c>
      <c r="F208" s="10" t="s">
        <v>11</v>
      </c>
      <c r="G208" s="12">
        <v>7000</v>
      </c>
      <c r="H208" s="13">
        <v>7</v>
      </c>
      <c r="I208" s="12">
        <v>49000</v>
      </c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</row>
    <row r="209" spans="1:39" x14ac:dyDescent="0.3">
      <c r="A209" s="28">
        <v>44177</v>
      </c>
      <c r="B209" s="11" t="s">
        <v>12</v>
      </c>
      <c r="C209" s="10" t="s">
        <v>13</v>
      </c>
      <c r="D209" s="10" t="s">
        <v>14</v>
      </c>
      <c r="E209" s="10" t="s">
        <v>10</v>
      </c>
      <c r="F209" s="10" t="s">
        <v>30</v>
      </c>
      <c r="G209" s="12">
        <v>3000</v>
      </c>
      <c r="H209" s="13">
        <v>3</v>
      </c>
      <c r="I209" s="12">
        <v>9000</v>
      </c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</row>
    <row r="210" spans="1:39" x14ac:dyDescent="0.3">
      <c r="A210" s="28">
        <v>44178</v>
      </c>
      <c r="B210" s="11" t="s">
        <v>12</v>
      </c>
      <c r="C210" s="10" t="s">
        <v>13</v>
      </c>
      <c r="D210" s="10" t="s">
        <v>14</v>
      </c>
      <c r="E210" s="10" t="s">
        <v>27</v>
      </c>
      <c r="F210" s="10" t="s">
        <v>34</v>
      </c>
      <c r="G210" s="12">
        <v>10000</v>
      </c>
      <c r="H210" s="13">
        <v>9</v>
      </c>
      <c r="I210" s="12">
        <v>90000</v>
      </c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</row>
    <row r="211" spans="1:39" x14ac:dyDescent="0.3">
      <c r="A211" s="28">
        <v>44178</v>
      </c>
      <c r="B211" s="11" t="s">
        <v>12</v>
      </c>
      <c r="C211" s="10" t="s">
        <v>13</v>
      </c>
      <c r="D211" s="10" t="s">
        <v>14</v>
      </c>
      <c r="E211" s="10" t="s">
        <v>22</v>
      </c>
      <c r="F211" s="10" t="s">
        <v>23</v>
      </c>
      <c r="G211" s="12">
        <v>8000</v>
      </c>
      <c r="H211" s="13">
        <v>8</v>
      </c>
      <c r="I211" s="12">
        <v>64000</v>
      </c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</row>
    <row r="212" spans="1:39" x14ac:dyDescent="0.3">
      <c r="A212" s="28">
        <v>44186</v>
      </c>
      <c r="B212" s="11" t="s">
        <v>12</v>
      </c>
      <c r="C212" s="10" t="s">
        <v>13</v>
      </c>
      <c r="D212" s="10" t="s">
        <v>14</v>
      </c>
      <c r="E212" s="10" t="s">
        <v>10</v>
      </c>
      <c r="F212" s="10" t="s">
        <v>30</v>
      </c>
      <c r="G212" s="12">
        <v>3000</v>
      </c>
      <c r="H212" s="13">
        <v>5</v>
      </c>
      <c r="I212" s="12">
        <v>15000</v>
      </c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</row>
    <row r="213" spans="1:39" x14ac:dyDescent="0.3">
      <c r="A213" s="28">
        <v>44191</v>
      </c>
      <c r="B213" s="11" t="s">
        <v>12</v>
      </c>
      <c r="C213" s="10" t="s">
        <v>13</v>
      </c>
      <c r="D213" s="10" t="s">
        <v>14</v>
      </c>
      <c r="E213" s="10" t="s">
        <v>10</v>
      </c>
      <c r="F213" s="10" t="s">
        <v>30</v>
      </c>
      <c r="G213" s="12">
        <v>3000</v>
      </c>
      <c r="H213" s="13">
        <v>5</v>
      </c>
      <c r="I213" s="12">
        <v>15000</v>
      </c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</row>
    <row r="214" spans="1:39" x14ac:dyDescent="0.3">
      <c r="A214" s="28">
        <v>44195</v>
      </c>
      <c r="B214" s="11" t="s">
        <v>12</v>
      </c>
      <c r="C214" s="10" t="s">
        <v>13</v>
      </c>
      <c r="D214" s="10" t="s">
        <v>14</v>
      </c>
      <c r="E214" s="10" t="s">
        <v>27</v>
      </c>
      <c r="F214" s="10" t="s">
        <v>28</v>
      </c>
      <c r="G214" s="12">
        <v>18000</v>
      </c>
      <c r="H214" s="13">
        <v>4</v>
      </c>
      <c r="I214" s="12">
        <v>72000</v>
      </c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</row>
    <row r="215" spans="1:39" x14ac:dyDescent="0.3">
      <c r="A215" s="28">
        <v>44201</v>
      </c>
      <c r="B215" s="11" t="s">
        <v>12</v>
      </c>
      <c r="C215" s="10" t="s">
        <v>13</v>
      </c>
      <c r="D215" s="10" t="s">
        <v>14</v>
      </c>
      <c r="E215" s="10" t="s">
        <v>10</v>
      </c>
      <c r="F215" s="10" t="s">
        <v>15</v>
      </c>
      <c r="G215" s="12">
        <v>6000</v>
      </c>
      <c r="H215" s="13">
        <v>10</v>
      </c>
      <c r="I215" s="12">
        <v>60000</v>
      </c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</row>
    <row r="216" spans="1:39" x14ac:dyDescent="0.3">
      <c r="A216" s="28">
        <v>44215</v>
      </c>
      <c r="B216" s="11" t="s">
        <v>12</v>
      </c>
      <c r="C216" s="10" t="s">
        <v>13</v>
      </c>
      <c r="D216" s="10" t="s">
        <v>14</v>
      </c>
      <c r="E216" s="10" t="s">
        <v>22</v>
      </c>
      <c r="F216" s="10" t="s">
        <v>31</v>
      </c>
      <c r="G216" s="12">
        <v>4000</v>
      </c>
      <c r="H216" s="13">
        <v>1</v>
      </c>
      <c r="I216" s="12">
        <v>4000</v>
      </c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</row>
    <row r="217" spans="1:39" x14ac:dyDescent="0.3">
      <c r="A217" s="28">
        <v>44217</v>
      </c>
      <c r="B217" s="11" t="s">
        <v>12</v>
      </c>
      <c r="C217" s="10" t="s">
        <v>13</v>
      </c>
      <c r="D217" s="10" t="s">
        <v>14</v>
      </c>
      <c r="E217" s="10" t="s">
        <v>27</v>
      </c>
      <c r="F217" s="10" t="s">
        <v>28</v>
      </c>
      <c r="G217" s="12">
        <v>18000</v>
      </c>
      <c r="H217" s="13">
        <v>1</v>
      </c>
      <c r="I217" s="12">
        <v>18000</v>
      </c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</row>
    <row r="218" spans="1:39" x14ac:dyDescent="0.3">
      <c r="A218" s="28">
        <v>44220</v>
      </c>
      <c r="B218" s="11" t="s">
        <v>12</v>
      </c>
      <c r="C218" s="10" t="s">
        <v>13</v>
      </c>
      <c r="D218" s="10" t="s">
        <v>14</v>
      </c>
      <c r="E218" s="10" t="s">
        <v>10</v>
      </c>
      <c r="F218" s="10" t="s">
        <v>11</v>
      </c>
      <c r="G218" s="12">
        <v>7000</v>
      </c>
      <c r="H218" s="13">
        <v>6</v>
      </c>
      <c r="I218" s="12">
        <v>42000</v>
      </c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</row>
    <row r="219" spans="1:39" x14ac:dyDescent="0.3">
      <c r="A219" s="28">
        <v>44222</v>
      </c>
      <c r="B219" s="11" t="s">
        <v>12</v>
      </c>
      <c r="C219" s="10" t="s">
        <v>77</v>
      </c>
      <c r="D219" s="10" t="s">
        <v>14</v>
      </c>
      <c r="E219" s="10" t="s">
        <v>22</v>
      </c>
      <c r="F219" s="10" t="s">
        <v>31</v>
      </c>
      <c r="G219" s="12">
        <v>4000</v>
      </c>
      <c r="H219" s="13">
        <v>6</v>
      </c>
      <c r="I219" s="12">
        <v>24000</v>
      </c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</row>
    <row r="220" spans="1:39" x14ac:dyDescent="0.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</row>
    <row r="221" spans="1:39" x14ac:dyDescent="0.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</row>
    <row r="222" spans="1:39" x14ac:dyDescent="0.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</row>
    <row r="223" spans="1:39" x14ac:dyDescent="0.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</row>
    <row r="224" spans="1:39" x14ac:dyDescent="0.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</row>
    <row r="225" spans="1:39" x14ac:dyDescent="0.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</row>
    <row r="226" spans="1:39" x14ac:dyDescent="0.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</row>
    <row r="227" spans="1:39" x14ac:dyDescent="0.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</row>
    <row r="228" spans="1:39" x14ac:dyDescent="0.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</row>
    <row r="229" spans="1:39" x14ac:dyDescent="0.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</row>
    <row r="230" spans="1:39" x14ac:dyDescent="0.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</row>
    <row r="231" spans="1:39" x14ac:dyDescent="0.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</row>
    <row r="232" spans="1:39" x14ac:dyDescent="0.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</row>
    <row r="233" spans="1:39" x14ac:dyDescent="0.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</row>
    <row r="234" spans="1:39" x14ac:dyDescent="0.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</row>
    <row r="235" spans="1:39" x14ac:dyDescent="0.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</row>
    <row r="236" spans="1:39" x14ac:dyDescent="0.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</row>
    <row r="237" spans="1:39" x14ac:dyDescent="0.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</row>
    <row r="238" spans="1:39" x14ac:dyDescent="0.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</row>
    <row r="239" spans="1:39" x14ac:dyDescent="0.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</row>
    <row r="240" spans="1:39" x14ac:dyDescent="0.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</row>
    <row r="241" spans="1:39" x14ac:dyDescent="0.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</row>
    <row r="242" spans="1:39" x14ac:dyDescent="0.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</row>
    <row r="243" spans="1:39" x14ac:dyDescent="0.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</row>
    <row r="244" spans="1:39" x14ac:dyDescent="0.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</row>
    <row r="245" spans="1:39" x14ac:dyDescent="0.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</row>
    <row r="246" spans="1:39" x14ac:dyDescent="0.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</row>
    <row r="247" spans="1:39" x14ac:dyDescent="0.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</row>
    <row r="248" spans="1:39" x14ac:dyDescent="0.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</row>
    <row r="249" spans="1:39" x14ac:dyDescent="0.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</row>
    <row r="250" spans="1:39" x14ac:dyDescent="0.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</row>
    <row r="251" spans="1:39" x14ac:dyDescent="0.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</row>
    <row r="252" spans="1:39" x14ac:dyDescent="0.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</row>
    <row r="253" spans="1:39" x14ac:dyDescent="0.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</row>
    <row r="254" spans="1:39" x14ac:dyDescent="0.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</row>
    <row r="255" spans="1:39" x14ac:dyDescent="0.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</row>
    <row r="256" spans="1:39" x14ac:dyDescent="0.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</row>
    <row r="257" spans="1:39" x14ac:dyDescent="0.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</row>
    <row r="258" spans="1:39" x14ac:dyDescent="0.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</row>
    <row r="259" spans="1:39" x14ac:dyDescent="0.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</row>
    <row r="260" spans="1:39" x14ac:dyDescent="0.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</row>
    <row r="261" spans="1:39" x14ac:dyDescent="0.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</row>
    <row r="262" spans="1:39" x14ac:dyDescent="0.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</row>
    <row r="263" spans="1:39" x14ac:dyDescent="0.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</row>
    <row r="264" spans="1:39" x14ac:dyDescent="0.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</row>
    <row r="265" spans="1:39" x14ac:dyDescent="0.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</row>
    <row r="266" spans="1:39" x14ac:dyDescent="0.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</row>
    <row r="267" spans="1:39" x14ac:dyDescent="0.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</row>
    <row r="268" spans="1:39" x14ac:dyDescent="0.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</row>
    <row r="269" spans="1:39" x14ac:dyDescent="0.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</row>
    <row r="270" spans="1:39" x14ac:dyDescent="0.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</row>
    <row r="271" spans="1:39" x14ac:dyDescent="0.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</row>
    <row r="272" spans="1:39" x14ac:dyDescent="0.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</row>
    <row r="273" spans="1:39" x14ac:dyDescent="0.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</row>
    <row r="274" spans="1:39" x14ac:dyDescent="0.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</row>
    <row r="275" spans="1:39" x14ac:dyDescent="0.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</row>
    <row r="276" spans="1:39" x14ac:dyDescent="0.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</row>
    <row r="277" spans="1:39" x14ac:dyDescent="0.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</row>
    <row r="278" spans="1:39" x14ac:dyDescent="0.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</row>
    <row r="279" spans="1:39" x14ac:dyDescent="0.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</row>
    <row r="280" spans="1:39" x14ac:dyDescent="0.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</row>
    <row r="281" spans="1:39" x14ac:dyDescent="0.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</row>
    <row r="282" spans="1:39" x14ac:dyDescent="0.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</row>
    <row r="283" spans="1:39" x14ac:dyDescent="0.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</row>
    <row r="284" spans="1:39" x14ac:dyDescent="0.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</row>
    <row r="285" spans="1:39" x14ac:dyDescent="0.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</row>
    <row r="286" spans="1:39" x14ac:dyDescent="0.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</row>
    <row r="287" spans="1:39" x14ac:dyDescent="0.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</row>
    <row r="288" spans="1:39" x14ac:dyDescent="0.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</row>
    <row r="289" spans="1:39" x14ac:dyDescent="0.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</row>
    <row r="290" spans="1:39" x14ac:dyDescent="0.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</row>
    <row r="291" spans="1:39" x14ac:dyDescent="0.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</row>
    <row r="292" spans="1:39" x14ac:dyDescent="0.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</row>
    <row r="293" spans="1:39" x14ac:dyDescent="0.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</row>
    <row r="294" spans="1:39" x14ac:dyDescent="0.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</row>
    <row r="295" spans="1:39" x14ac:dyDescent="0.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</row>
    <row r="296" spans="1:39" x14ac:dyDescent="0.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</row>
    <row r="297" spans="1:39" x14ac:dyDescent="0.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</row>
    <row r="298" spans="1:39" x14ac:dyDescent="0.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</row>
    <row r="299" spans="1:39" x14ac:dyDescent="0.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</row>
    <row r="300" spans="1:39" x14ac:dyDescent="0.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</row>
    <row r="301" spans="1:39" x14ac:dyDescent="0.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</row>
    <row r="302" spans="1:39" x14ac:dyDescent="0.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</row>
    <row r="303" spans="1:39" x14ac:dyDescent="0.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</row>
    <row r="304" spans="1:39" x14ac:dyDescent="0.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</row>
    <row r="305" spans="1:39" x14ac:dyDescent="0.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</row>
    <row r="306" spans="1:39" x14ac:dyDescent="0.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</row>
    <row r="307" spans="1:39" x14ac:dyDescent="0.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</row>
    <row r="308" spans="1:39" x14ac:dyDescent="0.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</row>
    <row r="309" spans="1:39" x14ac:dyDescent="0.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</row>
    <row r="310" spans="1:39" x14ac:dyDescent="0.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</row>
    <row r="311" spans="1:39" x14ac:dyDescent="0.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</row>
    <row r="312" spans="1:39" x14ac:dyDescent="0.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</row>
    <row r="313" spans="1:39" x14ac:dyDescent="0.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</row>
    <row r="314" spans="1:39" x14ac:dyDescent="0.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</row>
    <row r="315" spans="1:39" x14ac:dyDescent="0.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</row>
    <row r="316" spans="1:39" x14ac:dyDescent="0.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</row>
    <row r="317" spans="1:39" x14ac:dyDescent="0.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</row>
    <row r="318" spans="1:39" x14ac:dyDescent="0.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</row>
    <row r="319" spans="1:39" x14ac:dyDescent="0.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</row>
    <row r="320" spans="1:39" x14ac:dyDescent="0.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</row>
    <row r="321" spans="1:39" x14ac:dyDescent="0.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</row>
    <row r="322" spans="1:39" x14ac:dyDescent="0.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</row>
    <row r="323" spans="1:39" x14ac:dyDescent="0.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</row>
    <row r="324" spans="1:39" x14ac:dyDescent="0.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</row>
    <row r="325" spans="1:39" x14ac:dyDescent="0.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</row>
    <row r="326" spans="1:39" x14ac:dyDescent="0.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</row>
    <row r="327" spans="1:39" x14ac:dyDescent="0.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</row>
    <row r="328" spans="1:39" x14ac:dyDescent="0.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</row>
    <row r="329" spans="1:39" x14ac:dyDescent="0.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</row>
    <row r="330" spans="1:39" x14ac:dyDescent="0.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</row>
    <row r="331" spans="1:39" x14ac:dyDescent="0.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</row>
    <row r="332" spans="1:39" x14ac:dyDescent="0.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</row>
    <row r="333" spans="1:39" x14ac:dyDescent="0.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</row>
    <row r="334" spans="1:39" x14ac:dyDescent="0.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</row>
    <row r="335" spans="1:39" x14ac:dyDescent="0.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</row>
    <row r="336" spans="1:39" x14ac:dyDescent="0.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</row>
    <row r="337" spans="1:39" x14ac:dyDescent="0.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</row>
    <row r="338" spans="1:39" x14ac:dyDescent="0.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</row>
    <row r="339" spans="1:39" x14ac:dyDescent="0.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</row>
    <row r="340" spans="1:39" x14ac:dyDescent="0.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</row>
    <row r="341" spans="1:39" x14ac:dyDescent="0.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</row>
    <row r="342" spans="1:39" x14ac:dyDescent="0.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</row>
    <row r="343" spans="1:39" x14ac:dyDescent="0.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</row>
    <row r="344" spans="1:39" x14ac:dyDescent="0.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</row>
    <row r="345" spans="1:39" x14ac:dyDescent="0.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</row>
    <row r="346" spans="1:39" x14ac:dyDescent="0.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</row>
    <row r="347" spans="1:39" x14ac:dyDescent="0.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</row>
    <row r="348" spans="1:39" x14ac:dyDescent="0.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</row>
    <row r="349" spans="1:39" x14ac:dyDescent="0.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</row>
    <row r="350" spans="1:39" x14ac:dyDescent="0.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</row>
    <row r="351" spans="1:39" x14ac:dyDescent="0.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</row>
    <row r="352" spans="1:39" x14ac:dyDescent="0.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</row>
    <row r="353" spans="1:39" x14ac:dyDescent="0.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</row>
    <row r="354" spans="1:39" x14ac:dyDescent="0.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</row>
    <row r="355" spans="1:39" x14ac:dyDescent="0.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</row>
    <row r="356" spans="1:39" x14ac:dyDescent="0.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</row>
    <row r="357" spans="1:39" x14ac:dyDescent="0.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</row>
    <row r="358" spans="1:39" x14ac:dyDescent="0.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</row>
    <row r="359" spans="1:39" x14ac:dyDescent="0.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</row>
    <row r="360" spans="1:39" x14ac:dyDescent="0.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</row>
    <row r="361" spans="1:39" x14ac:dyDescent="0.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</row>
    <row r="362" spans="1:39" x14ac:dyDescent="0.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</row>
    <row r="363" spans="1:39" x14ac:dyDescent="0.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</row>
    <row r="364" spans="1:39" x14ac:dyDescent="0.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</row>
    <row r="365" spans="1:39" x14ac:dyDescent="0.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</row>
    <row r="366" spans="1:39" x14ac:dyDescent="0.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</row>
    <row r="367" spans="1:39" x14ac:dyDescent="0.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</row>
    <row r="368" spans="1:39" x14ac:dyDescent="0.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</row>
    <row r="369" spans="1:39" x14ac:dyDescent="0.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</row>
    <row r="370" spans="1:39" x14ac:dyDescent="0.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</row>
    <row r="371" spans="1:39" x14ac:dyDescent="0.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</row>
    <row r="372" spans="1:39" x14ac:dyDescent="0.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</row>
    <row r="373" spans="1:39" x14ac:dyDescent="0.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</row>
    <row r="374" spans="1:39" x14ac:dyDescent="0.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</row>
    <row r="375" spans="1:39" x14ac:dyDescent="0.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</row>
    <row r="376" spans="1:39" x14ac:dyDescent="0.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</row>
    <row r="377" spans="1:39" x14ac:dyDescent="0.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</row>
    <row r="378" spans="1:39" x14ac:dyDescent="0.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</row>
    <row r="379" spans="1:39" x14ac:dyDescent="0.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</row>
    <row r="380" spans="1:39" x14ac:dyDescent="0.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</row>
    <row r="381" spans="1:39" x14ac:dyDescent="0.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</row>
    <row r="382" spans="1:39" x14ac:dyDescent="0.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</row>
    <row r="383" spans="1:39" x14ac:dyDescent="0.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</row>
    <row r="384" spans="1:39" x14ac:dyDescent="0.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</row>
    <row r="385" spans="1:39" x14ac:dyDescent="0.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</row>
    <row r="386" spans="1:39" x14ac:dyDescent="0.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</row>
    <row r="387" spans="1:39" x14ac:dyDescent="0.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</row>
    <row r="388" spans="1:39" x14ac:dyDescent="0.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</row>
    <row r="389" spans="1:39" x14ac:dyDescent="0.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</row>
    <row r="390" spans="1:39" x14ac:dyDescent="0.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</row>
    <row r="391" spans="1:39" x14ac:dyDescent="0.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</row>
    <row r="392" spans="1:39" x14ac:dyDescent="0.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</row>
    <row r="393" spans="1:39" x14ac:dyDescent="0.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</row>
    <row r="394" spans="1:39" x14ac:dyDescent="0.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</row>
    <row r="395" spans="1:39" x14ac:dyDescent="0.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</row>
    <row r="396" spans="1:39" x14ac:dyDescent="0.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</row>
    <row r="397" spans="1:39" x14ac:dyDescent="0.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</row>
    <row r="398" spans="1:39" x14ac:dyDescent="0.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</row>
    <row r="399" spans="1:39" x14ac:dyDescent="0.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</row>
    <row r="400" spans="1:39" x14ac:dyDescent="0.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</row>
    <row r="401" spans="1:39" x14ac:dyDescent="0.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</row>
    <row r="402" spans="1:39" x14ac:dyDescent="0.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</row>
    <row r="403" spans="1:39" x14ac:dyDescent="0.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</row>
    <row r="404" spans="1:39" x14ac:dyDescent="0.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</row>
    <row r="405" spans="1:39" x14ac:dyDescent="0.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</row>
    <row r="406" spans="1:39" x14ac:dyDescent="0.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</row>
    <row r="407" spans="1:39" x14ac:dyDescent="0.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</row>
    <row r="408" spans="1:39" x14ac:dyDescent="0.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</row>
    <row r="409" spans="1:39" x14ac:dyDescent="0.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</row>
    <row r="410" spans="1:39" x14ac:dyDescent="0.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</row>
    <row r="411" spans="1:39" x14ac:dyDescent="0.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</row>
    <row r="412" spans="1:39" x14ac:dyDescent="0.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</row>
    <row r="413" spans="1:39" x14ac:dyDescent="0.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</row>
    <row r="414" spans="1:39" x14ac:dyDescent="0.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</row>
    <row r="415" spans="1:39" x14ac:dyDescent="0.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</row>
    <row r="416" spans="1:39" x14ac:dyDescent="0.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</row>
    <row r="417" spans="1:39" x14ac:dyDescent="0.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</row>
    <row r="418" spans="1:39" x14ac:dyDescent="0.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</row>
    <row r="419" spans="1:39" x14ac:dyDescent="0.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</row>
    <row r="420" spans="1:39" x14ac:dyDescent="0.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</row>
    <row r="421" spans="1:39" x14ac:dyDescent="0.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</row>
    <row r="422" spans="1:39" x14ac:dyDescent="0.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</row>
    <row r="423" spans="1:39" x14ac:dyDescent="0.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</row>
    <row r="424" spans="1:39" x14ac:dyDescent="0.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</row>
    <row r="425" spans="1:39" x14ac:dyDescent="0.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</row>
    <row r="426" spans="1:39" x14ac:dyDescent="0.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</row>
    <row r="427" spans="1:39" x14ac:dyDescent="0.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</row>
    <row r="428" spans="1:39" x14ac:dyDescent="0.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</row>
    <row r="429" spans="1:39" x14ac:dyDescent="0.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</row>
    <row r="430" spans="1:39" x14ac:dyDescent="0.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</row>
    <row r="431" spans="1:39" x14ac:dyDescent="0.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</row>
    <row r="432" spans="1:39" x14ac:dyDescent="0.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</row>
    <row r="433" spans="1:39" x14ac:dyDescent="0.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</row>
    <row r="434" spans="1:39" x14ac:dyDescent="0.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</row>
    <row r="435" spans="1:39" x14ac:dyDescent="0.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</row>
    <row r="436" spans="1:39" x14ac:dyDescent="0.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</row>
    <row r="437" spans="1:39" x14ac:dyDescent="0.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</row>
    <row r="438" spans="1:39" x14ac:dyDescent="0.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</row>
    <row r="439" spans="1:39" x14ac:dyDescent="0.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</row>
    <row r="440" spans="1:39" x14ac:dyDescent="0.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</row>
    <row r="441" spans="1:39" x14ac:dyDescent="0.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</row>
    <row r="442" spans="1:39" x14ac:dyDescent="0.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</row>
    <row r="443" spans="1:39" x14ac:dyDescent="0.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</row>
    <row r="444" spans="1:39" x14ac:dyDescent="0.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</row>
    <row r="445" spans="1:39" x14ac:dyDescent="0.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</row>
    <row r="446" spans="1:39" x14ac:dyDescent="0.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</row>
    <row r="447" spans="1:39" x14ac:dyDescent="0.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</row>
    <row r="448" spans="1:39" x14ac:dyDescent="0.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</row>
    <row r="449" spans="1:39" x14ac:dyDescent="0.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</row>
    <row r="450" spans="1:39" x14ac:dyDescent="0.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</row>
    <row r="451" spans="1:39" x14ac:dyDescent="0.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</row>
    <row r="452" spans="1:39" x14ac:dyDescent="0.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</row>
    <row r="453" spans="1:39" x14ac:dyDescent="0.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</row>
    <row r="454" spans="1:39" x14ac:dyDescent="0.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</row>
    <row r="455" spans="1:39" x14ac:dyDescent="0.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</row>
    <row r="456" spans="1:39" x14ac:dyDescent="0.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</row>
    <row r="457" spans="1:39" x14ac:dyDescent="0.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</row>
    <row r="458" spans="1:39" x14ac:dyDescent="0.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</row>
    <row r="459" spans="1:39" x14ac:dyDescent="0.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</row>
    <row r="460" spans="1:39" x14ac:dyDescent="0.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</row>
    <row r="461" spans="1:39" x14ac:dyDescent="0.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</row>
    <row r="462" spans="1:39" x14ac:dyDescent="0.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</row>
    <row r="463" spans="1:39" x14ac:dyDescent="0.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</row>
    <row r="464" spans="1:39" x14ac:dyDescent="0.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</row>
    <row r="465" spans="1:39" x14ac:dyDescent="0.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</row>
    <row r="466" spans="1:39" x14ac:dyDescent="0.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</row>
    <row r="467" spans="1:39" x14ac:dyDescent="0.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</row>
    <row r="468" spans="1:39" x14ac:dyDescent="0.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</row>
    <row r="469" spans="1:39" x14ac:dyDescent="0.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</row>
    <row r="470" spans="1:39" x14ac:dyDescent="0.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</row>
    <row r="471" spans="1:39" x14ac:dyDescent="0.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</row>
    <row r="472" spans="1:39" x14ac:dyDescent="0.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</row>
    <row r="473" spans="1:39" x14ac:dyDescent="0.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</row>
    <row r="474" spans="1:39" x14ac:dyDescent="0.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</row>
    <row r="475" spans="1:39" x14ac:dyDescent="0.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</row>
    <row r="476" spans="1:39" x14ac:dyDescent="0.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</row>
    <row r="477" spans="1:39" x14ac:dyDescent="0.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</row>
    <row r="478" spans="1:39" x14ac:dyDescent="0.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</row>
    <row r="479" spans="1:39" x14ac:dyDescent="0.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</row>
    <row r="480" spans="1:39" x14ac:dyDescent="0.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</row>
    <row r="481" spans="1:39" x14ac:dyDescent="0.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</row>
    <row r="482" spans="1:39" x14ac:dyDescent="0.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</row>
    <row r="483" spans="1:39" x14ac:dyDescent="0.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</row>
    <row r="484" spans="1:39" x14ac:dyDescent="0.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</row>
    <row r="485" spans="1:39" x14ac:dyDescent="0.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</row>
    <row r="486" spans="1:39" x14ac:dyDescent="0.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</row>
    <row r="487" spans="1:39" x14ac:dyDescent="0.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</row>
    <row r="488" spans="1:39" x14ac:dyDescent="0.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</row>
    <row r="489" spans="1:39" x14ac:dyDescent="0.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</row>
    <row r="490" spans="1:39" x14ac:dyDescent="0.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</row>
    <row r="491" spans="1:39" x14ac:dyDescent="0.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</row>
    <row r="492" spans="1:39" x14ac:dyDescent="0.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</row>
    <row r="493" spans="1:39" x14ac:dyDescent="0.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</row>
    <row r="494" spans="1:39" x14ac:dyDescent="0.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</row>
    <row r="495" spans="1:39" x14ac:dyDescent="0.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</row>
    <row r="496" spans="1:39" x14ac:dyDescent="0.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</row>
    <row r="497" spans="1:39" x14ac:dyDescent="0.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</row>
    <row r="498" spans="1:39" x14ac:dyDescent="0.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</row>
    <row r="499" spans="1:39" x14ac:dyDescent="0.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</row>
    <row r="500" spans="1:39" x14ac:dyDescent="0.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</row>
    <row r="501" spans="1:39" x14ac:dyDescent="0.3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</row>
    <row r="502" spans="1:39" x14ac:dyDescent="0.3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</row>
    <row r="503" spans="1:39" x14ac:dyDescent="0.3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</row>
    <row r="504" spans="1:39" x14ac:dyDescent="0.3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</row>
    <row r="505" spans="1:39" x14ac:dyDescent="0.3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</row>
    <row r="506" spans="1:39" x14ac:dyDescent="0.3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</row>
    <row r="507" spans="1:39" x14ac:dyDescent="0.3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</row>
    <row r="508" spans="1:39" x14ac:dyDescent="0.3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</row>
    <row r="509" spans="1:39" x14ac:dyDescent="0.3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</row>
    <row r="510" spans="1:39" x14ac:dyDescent="0.3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</row>
    <row r="511" spans="1:39" x14ac:dyDescent="0.3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</row>
    <row r="512" spans="1:39" x14ac:dyDescent="0.3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</row>
    <row r="513" spans="1:39" x14ac:dyDescent="0.3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</row>
    <row r="514" spans="1:39" x14ac:dyDescent="0.3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</row>
    <row r="515" spans="1:39" x14ac:dyDescent="0.3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</row>
    <row r="516" spans="1:39" x14ac:dyDescent="0.3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</row>
    <row r="517" spans="1:39" x14ac:dyDescent="0.3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</row>
    <row r="518" spans="1:39" x14ac:dyDescent="0.3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</row>
    <row r="519" spans="1:39" x14ac:dyDescent="0.3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</row>
    <row r="520" spans="1:39" x14ac:dyDescent="0.3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</row>
    <row r="521" spans="1:39" x14ac:dyDescent="0.3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</row>
    <row r="522" spans="1:39" x14ac:dyDescent="0.3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</row>
    <row r="523" spans="1:39" x14ac:dyDescent="0.3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</row>
    <row r="524" spans="1:39" x14ac:dyDescent="0.3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</row>
    <row r="525" spans="1:39" x14ac:dyDescent="0.3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</row>
    <row r="526" spans="1:39" x14ac:dyDescent="0.3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</row>
    <row r="527" spans="1:39" x14ac:dyDescent="0.3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</row>
    <row r="528" spans="1:39" x14ac:dyDescent="0.3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</row>
    <row r="529" spans="1:39" x14ac:dyDescent="0.3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</row>
    <row r="530" spans="1:39" x14ac:dyDescent="0.3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</row>
    <row r="531" spans="1:39" x14ac:dyDescent="0.3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</row>
    <row r="532" spans="1:39" x14ac:dyDescent="0.3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</row>
    <row r="533" spans="1:39" x14ac:dyDescent="0.3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</row>
    <row r="534" spans="1:39" x14ac:dyDescent="0.3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</row>
    <row r="535" spans="1:39" x14ac:dyDescent="0.3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</row>
    <row r="536" spans="1:39" x14ac:dyDescent="0.3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</row>
    <row r="537" spans="1:39" x14ac:dyDescent="0.3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</row>
    <row r="538" spans="1:39" x14ac:dyDescent="0.3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</row>
    <row r="539" spans="1:39" x14ac:dyDescent="0.3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</row>
    <row r="540" spans="1:39" x14ac:dyDescent="0.3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</row>
    <row r="541" spans="1:39" x14ac:dyDescent="0.3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</row>
    <row r="542" spans="1:39" x14ac:dyDescent="0.3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</row>
    <row r="543" spans="1:39" x14ac:dyDescent="0.3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</row>
    <row r="544" spans="1:39" x14ac:dyDescent="0.3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</row>
    <row r="545" spans="1:39" x14ac:dyDescent="0.3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</row>
    <row r="546" spans="1:39" x14ac:dyDescent="0.3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</row>
    <row r="547" spans="1:39" x14ac:dyDescent="0.3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</row>
    <row r="548" spans="1:39" x14ac:dyDescent="0.3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</row>
    <row r="549" spans="1:39" x14ac:dyDescent="0.3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</row>
    <row r="550" spans="1:39" x14ac:dyDescent="0.3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</row>
    <row r="551" spans="1:39" x14ac:dyDescent="0.3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</row>
    <row r="552" spans="1:39" x14ac:dyDescent="0.3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</row>
    <row r="553" spans="1:39" x14ac:dyDescent="0.3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</row>
    <row r="554" spans="1:39" x14ac:dyDescent="0.3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</row>
    <row r="555" spans="1:39" x14ac:dyDescent="0.3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</row>
    <row r="556" spans="1:39" x14ac:dyDescent="0.3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</row>
    <row r="557" spans="1:39" x14ac:dyDescent="0.3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</row>
    <row r="558" spans="1:39" x14ac:dyDescent="0.3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</row>
    <row r="559" spans="1:39" x14ac:dyDescent="0.3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</row>
    <row r="560" spans="1:39" x14ac:dyDescent="0.3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</row>
    <row r="561" spans="1:39" x14ac:dyDescent="0.3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</row>
    <row r="562" spans="1:39" x14ac:dyDescent="0.3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</row>
    <row r="563" spans="1:39" x14ac:dyDescent="0.3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</row>
    <row r="564" spans="1:39" x14ac:dyDescent="0.3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</row>
    <row r="565" spans="1:39" x14ac:dyDescent="0.3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</row>
    <row r="566" spans="1:39" x14ac:dyDescent="0.3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</row>
    <row r="567" spans="1:39" x14ac:dyDescent="0.3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</row>
    <row r="568" spans="1:39" x14ac:dyDescent="0.3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</row>
    <row r="569" spans="1:39" x14ac:dyDescent="0.3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</row>
    <row r="570" spans="1:39" x14ac:dyDescent="0.3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</row>
    <row r="571" spans="1:39" x14ac:dyDescent="0.3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</row>
    <row r="572" spans="1:39" x14ac:dyDescent="0.3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</row>
    <row r="573" spans="1:39" x14ac:dyDescent="0.3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</row>
    <row r="574" spans="1:39" x14ac:dyDescent="0.3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</row>
    <row r="575" spans="1:39" x14ac:dyDescent="0.3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</row>
    <row r="576" spans="1:39" x14ac:dyDescent="0.3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</row>
    <row r="577" spans="1:39" x14ac:dyDescent="0.3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</row>
    <row r="578" spans="1:39" x14ac:dyDescent="0.3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</row>
    <row r="579" spans="1:39" x14ac:dyDescent="0.3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</row>
    <row r="580" spans="1:39" x14ac:dyDescent="0.3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</row>
    <row r="581" spans="1:39" x14ac:dyDescent="0.3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</row>
    <row r="582" spans="1:39" x14ac:dyDescent="0.3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</row>
    <row r="583" spans="1:39" x14ac:dyDescent="0.3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</row>
    <row r="584" spans="1:39" x14ac:dyDescent="0.3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</row>
    <row r="585" spans="1:39" x14ac:dyDescent="0.3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</row>
    <row r="586" spans="1:39" x14ac:dyDescent="0.3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</row>
    <row r="587" spans="1:39" x14ac:dyDescent="0.3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</row>
    <row r="588" spans="1:39" x14ac:dyDescent="0.3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</row>
    <row r="589" spans="1:39" x14ac:dyDescent="0.3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</row>
    <row r="590" spans="1:39" x14ac:dyDescent="0.3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</row>
    <row r="591" spans="1:39" x14ac:dyDescent="0.3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</row>
    <row r="592" spans="1:39" x14ac:dyDescent="0.3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</row>
    <row r="593" spans="1:39" x14ac:dyDescent="0.3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</row>
    <row r="594" spans="1:39" x14ac:dyDescent="0.3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</row>
    <row r="595" spans="1:39" x14ac:dyDescent="0.3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</row>
    <row r="596" spans="1:39" x14ac:dyDescent="0.3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</row>
    <row r="597" spans="1:39" x14ac:dyDescent="0.3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</row>
    <row r="598" spans="1:39" x14ac:dyDescent="0.3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</row>
    <row r="599" spans="1:39" x14ac:dyDescent="0.3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</row>
    <row r="600" spans="1:39" x14ac:dyDescent="0.3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</row>
    <row r="601" spans="1:39" x14ac:dyDescent="0.3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</row>
    <row r="602" spans="1:39" x14ac:dyDescent="0.3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</row>
    <row r="603" spans="1:39" x14ac:dyDescent="0.3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</row>
    <row r="604" spans="1:39" x14ac:dyDescent="0.3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</row>
    <row r="605" spans="1:39" x14ac:dyDescent="0.3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</row>
    <row r="606" spans="1:39" x14ac:dyDescent="0.3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</row>
    <row r="607" spans="1:39" x14ac:dyDescent="0.3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</row>
    <row r="608" spans="1:39" x14ac:dyDescent="0.3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</row>
    <row r="609" spans="1:39" x14ac:dyDescent="0.3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</row>
    <row r="610" spans="1:39" x14ac:dyDescent="0.3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</row>
    <row r="611" spans="1:39" x14ac:dyDescent="0.3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</row>
    <row r="612" spans="1:39" x14ac:dyDescent="0.3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</row>
    <row r="613" spans="1:39" x14ac:dyDescent="0.3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</row>
    <row r="614" spans="1:39" x14ac:dyDescent="0.3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</row>
    <row r="615" spans="1:39" x14ac:dyDescent="0.3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</row>
    <row r="616" spans="1:39" x14ac:dyDescent="0.3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</row>
    <row r="617" spans="1:39" x14ac:dyDescent="0.3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</row>
    <row r="618" spans="1:39" x14ac:dyDescent="0.3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</row>
    <row r="619" spans="1:39" x14ac:dyDescent="0.3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</row>
    <row r="620" spans="1:39" x14ac:dyDescent="0.3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</row>
    <row r="621" spans="1:39" x14ac:dyDescent="0.3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</row>
    <row r="622" spans="1:39" x14ac:dyDescent="0.3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</row>
    <row r="623" spans="1:39" x14ac:dyDescent="0.3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</row>
    <row r="624" spans="1:39" x14ac:dyDescent="0.3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</row>
    <row r="625" spans="1:39" x14ac:dyDescent="0.3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</row>
    <row r="626" spans="1:39" x14ac:dyDescent="0.3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</row>
    <row r="627" spans="1:39" x14ac:dyDescent="0.3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</row>
    <row r="628" spans="1:39" x14ac:dyDescent="0.3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</row>
    <row r="629" spans="1:39" x14ac:dyDescent="0.3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</row>
    <row r="630" spans="1:39" x14ac:dyDescent="0.3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</row>
    <row r="631" spans="1:39" x14ac:dyDescent="0.3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</row>
    <row r="632" spans="1:39" x14ac:dyDescent="0.3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</row>
    <row r="633" spans="1:39" x14ac:dyDescent="0.3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</row>
    <row r="634" spans="1:39" x14ac:dyDescent="0.3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</row>
    <row r="635" spans="1:39" x14ac:dyDescent="0.3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</row>
    <row r="636" spans="1:39" x14ac:dyDescent="0.3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</row>
    <row r="637" spans="1:39" x14ac:dyDescent="0.3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</row>
    <row r="638" spans="1:39" x14ac:dyDescent="0.3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</row>
    <row r="639" spans="1:39" x14ac:dyDescent="0.3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</row>
    <row r="640" spans="1:39" x14ac:dyDescent="0.3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</row>
    <row r="641" spans="1:39" x14ac:dyDescent="0.3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</row>
    <row r="642" spans="1:39" x14ac:dyDescent="0.3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</row>
    <row r="643" spans="1:39" x14ac:dyDescent="0.3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</row>
    <row r="644" spans="1:39" x14ac:dyDescent="0.3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</row>
    <row r="645" spans="1:39" x14ac:dyDescent="0.3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</row>
    <row r="646" spans="1:39" x14ac:dyDescent="0.3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</row>
    <row r="647" spans="1:39" x14ac:dyDescent="0.3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</row>
    <row r="648" spans="1:39" x14ac:dyDescent="0.3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</row>
    <row r="649" spans="1:39" x14ac:dyDescent="0.3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</row>
    <row r="650" spans="1:39" x14ac:dyDescent="0.3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</row>
    <row r="651" spans="1:39" x14ac:dyDescent="0.3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</row>
    <row r="652" spans="1:39" x14ac:dyDescent="0.3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</row>
    <row r="653" spans="1:39" x14ac:dyDescent="0.3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</row>
    <row r="654" spans="1:39" x14ac:dyDescent="0.3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</row>
    <row r="655" spans="1:39" x14ac:dyDescent="0.3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</row>
    <row r="656" spans="1:39" x14ac:dyDescent="0.3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</row>
    <row r="657" spans="1:39" x14ac:dyDescent="0.3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</row>
    <row r="658" spans="1:39" x14ac:dyDescent="0.3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</row>
    <row r="659" spans="1:39" x14ac:dyDescent="0.3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</row>
    <row r="660" spans="1:39" x14ac:dyDescent="0.3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</row>
    <row r="661" spans="1:39" x14ac:dyDescent="0.3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</row>
    <row r="662" spans="1:39" x14ac:dyDescent="0.3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</row>
    <row r="663" spans="1:39" x14ac:dyDescent="0.3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</row>
    <row r="664" spans="1:39" x14ac:dyDescent="0.3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</row>
    <row r="665" spans="1:39" x14ac:dyDescent="0.3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</row>
    <row r="666" spans="1:39" x14ac:dyDescent="0.3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</row>
    <row r="667" spans="1:39" x14ac:dyDescent="0.3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</row>
    <row r="668" spans="1:39" x14ac:dyDescent="0.3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</row>
    <row r="669" spans="1:39" x14ac:dyDescent="0.3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</row>
    <row r="670" spans="1:39" x14ac:dyDescent="0.3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</row>
    <row r="671" spans="1:39" x14ac:dyDescent="0.3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</row>
    <row r="672" spans="1:39" x14ac:dyDescent="0.3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</row>
    <row r="673" spans="1:39" x14ac:dyDescent="0.3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</row>
    <row r="674" spans="1:39" x14ac:dyDescent="0.3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</row>
    <row r="675" spans="1:39" x14ac:dyDescent="0.3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</row>
    <row r="676" spans="1:39" x14ac:dyDescent="0.3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</row>
    <row r="677" spans="1:39" x14ac:dyDescent="0.3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</row>
    <row r="678" spans="1:39" x14ac:dyDescent="0.3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</row>
    <row r="679" spans="1:39" x14ac:dyDescent="0.3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</row>
    <row r="680" spans="1:39" x14ac:dyDescent="0.3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</row>
    <row r="681" spans="1:39" x14ac:dyDescent="0.3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</row>
    <row r="682" spans="1:39" x14ac:dyDescent="0.3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</row>
    <row r="683" spans="1:39" x14ac:dyDescent="0.3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</row>
    <row r="684" spans="1:39" x14ac:dyDescent="0.3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</row>
    <row r="685" spans="1:39" x14ac:dyDescent="0.3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</row>
    <row r="686" spans="1:39" x14ac:dyDescent="0.3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</row>
    <row r="687" spans="1:39" x14ac:dyDescent="0.3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</row>
    <row r="688" spans="1:39" x14ac:dyDescent="0.3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</row>
    <row r="689" spans="1:39" x14ac:dyDescent="0.3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</row>
    <row r="690" spans="1:39" x14ac:dyDescent="0.3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</row>
    <row r="691" spans="1:39" x14ac:dyDescent="0.3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</row>
    <row r="692" spans="1:39" x14ac:dyDescent="0.3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</row>
    <row r="693" spans="1:39" x14ac:dyDescent="0.3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</row>
    <row r="694" spans="1:39" x14ac:dyDescent="0.3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</row>
    <row r="695" spans="1:39" x14ac:dyDescent="0.3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</row>
    <row r="696" spans="1:39" x14ac:dyDescent="0.3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</row>
    <row r="697" spans="1:39" x14ac:dyDescent="0.3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</row>
    <row r="698" spans="1:39" x14ac:dyDescent="0.3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</row>
    <row r="699" spans="1:39" x14ac:dyDescent="0.3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</row>
    <row r="700" spans="1:39" x14ac:dyDescent="0.3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</row>
    <row r="701" spans="1:39" x14ac:dyDescent="0.3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</row>
    <row r="702" spans="1:39" x14ac:dyDescent="0.3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</row>
    <row r="703" spans="1:39" x14ac:dyDescent="0.3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</row>
    <row r="704" spans="1:39" x14ac:dyDescent="0.3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</row>
    <row r="705" spans="1:39" x14ac:dyDescent="0.3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</row>
    <row r="706" spans="1:39" x14ac:dyDescent="0.3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</row>
    <row r="707" spans="1:39" x14ac:dyDescent="0.3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</row>
    <row r="708" spans="1:39" x14ac:dyDescent="0.3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</row>
    <row r="709" spans="1:39" x14ac:dyDescent="0.3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</row>
    <row r="710" spans="1:39" x14ac:dyDescent="0.3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</row>
    <row r="711" spans="1:39" x14ac:dyDescent="0.3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</row>
    <row r="712" spans="1:39" x14ac:dyDescent="0.3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</row>
    <row r="713" spans="1:39" x14ac:dyDescent="0.3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</row>
    <row r="714" spans="1:39" x14ac:dyDescent="0.3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</row>
    <row r="715" spans="1:39" x14ac:dyDescent="0.3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</row>
    <row r="716" spans="1:39" x14ac:dyDescent="0.3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</row>
    <row r="717" spans="1:39" x14ac:dyDescent="0.3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</row>
    <row r="718" spans="1:39" x14ac:dyDescent="0.3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</row>
    <row r="719" spans="1:39" x14ac:dyDescent="0.3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</row>
    <row r="720" spans="1:39" x14ac:dyDescent="0.3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</row>
    <row r="721" spans="1:39" x14ac:dyDescent="0.3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</row>
    <row r="722" spans="1:39" x14ac:dyDescent="0.3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</row>
    <row r="723" spans="1:39" x14ac:dyDescent="0.3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</row>
    <row r="724" spans="1:39" x14ac:dyDescent="0.3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</row>
    <row r="725" spans="1:39" x14ac:dyDescent="0.3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</row>
    <row r="726" spans="1:39" x14ac:dyDescent="0.3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</row>
    <row r="727" spans="1:39" x14ac:dyDescent="0.3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</row>
    <row r="728" spans="1:39" x14ac:dyDescent="0.3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</row>
    <row r="729" spans="1:39" x14ac:dyDescent="0.3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</row>
    <row r="730" spans="1:39" x14ac:dyDescent="0.3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</row>
    <row r="731" spans="1:39" x14ac:dyDescent="0.3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</row>
    <row r="732" spans="1:39" x14ac:dyDescent="0.3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</row>
    <row r="733" spans="1:39" x14ac:dyDescent="0.3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</row>
    <row r="734" spans="1:39" x14ac:dyDescent="0.3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</row>
    <row r="735" spans="1:39" x14ac:dyDescent="0.3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</row>
    <row r="736" spans="1:39" x14ac:dyDescent="0.3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</row>
    <row r="737" spans="1:39" x14ac:dyDescent="0.3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</row>
    <row r="738" spans="1:39" x14ac:dyDescent="0.3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</row>
    <row r="739" spans="1:39" x14ac:dyDescent="0.3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</row>
    <row r="740" spans="1:39" x14ac:dyDescent="0.3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</row>
    <row r="741" spans="1:39" x14ac:dyDescent="0.3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</row>
    <row r="742" spans="1:39" x14ac:dyDescent="0.3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</row>
    <row r="743" spans="1:39" x14ac:dyDescent="0.3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</row>
    <row r="744" spans="1:39" x14ac:dyDescent="0.3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</row>
    <row r="745" spans="1:39" x14ac:dyDescent="0.3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</row>
    <row r="746" spans="1:39" x14ac:dyDescent="0.3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</row>
    <row r="747" spans="1:39" x14ac:dyDescent="0.3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</row>
    <row r="748" spans="1:39" x14ac:dyDescent="0.3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</row>
    <row r="749" spans="1:39" x14ac:dyDescent="0.3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</row>
    <row r="750" spans="1:39" x14ac:dyDescent="0.3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</row>
    <row r="751" spans="1:39" x14ac:dyDescent="0.3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</row>
    <row r="752" spans="1:39" x14ac:dyDescent="0.3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</row>
    <row r="753" spans="1:39" x14ac:dyDescent="0.3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</row>
    <row r="754" spans="1:39" x14ac:dyDescent="0.3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</row>
    <row r="755" spans="1:39" x14ac:dyDescent="0.3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</row>
    <row r="756" spans="1:39" x14ac:dyDescent="0.3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</row>
    <row r="757" spans="1:39" x14ac:dyDescent="0.3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</row>
    <row r="758" spans="1:39" x14ac:dyDescent="0.3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</row>
    <row r="759" spans="1:39" x14ac:dyDescent="0.3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</row>
    <row r="760" spans="1:39" x14ac:dyDescent="0.3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</row>
    <row r="761" spans="1:39" x14ac:dyDescent="0.3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</row>
    <row r="762" spans="1:39" x14ac:dyDescent="0.3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</row>
    <row r="763" spans="1:39" x14ac:dyDescent="0.3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</row>
    <row r="764" spans="1:39" x14ac:dyDescent="0.3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</row>
    <row r="765" spans="1:39" x14ac:dyDescent="0.3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</row>
    <row r="766" spans="1:39" x14ac:dyDescent="0.3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</row>
    <row r="767" spans="1:39" x14ac:dyDescent="0.3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</row>
    <row r="768" spans="1:39" x14ac:dyDescent="0.3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</row>
    <row r="769" spans="1:39" x14ac:dyDescent="0.3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</row>
    <row r="770" spans="1:39" x14ac:dyDescent="0.3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</row>
    <row r="771" spans="1:39" x14ac:dyDescent="0.3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</row>
    <row r="772" spans="1:39" x14ac:dyDescent="0.3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</row>
    <row r="773" spans="1:39" x14ac:dyDescent="0.3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</row>
    <row r="774" spans="1:39" x14ac:dyDescent="0.3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</row>
    <row r="775" spans="1:39" x14ac:dyDescent="0.3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</row>
    <row r="776" spans="1:39" x14ac:dyDescent="0.3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</row>
    <row r="777" spans="1:39" x14ac:dyDescent="0.3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</row>
    <row r="778" spans="1:39" x14ac:dyDescent="0.3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</row>
    <row r="779" spans="1:39" x14ac:dyDescent="0.3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</row>
    <row r="780" spans="1:39" x14ac:dyDescent="0.3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</row>
    <row r="781" spans="1:39" x14ac:dyDescent="0.3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</row>
    <row r="782" spans="1:39" x14ac:dyDescent="0.3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</row>
    <row r="783" spans="1:39" x14ac:dyDescent="0.3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</row>
    <row r="784" spans="1:39" x14ac:dyDescent="0.3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</row>
    <row r="785" spans="1:39" x14ac:dyDescent="0.3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</row>
    <row r="786" spans="1:39" x14ac:dyDescent="0.3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</row>
    <row r="787" spans="1:39" x14ac:dyDescent="0.3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</row>
    <row r="788" spans="1:39" x14ac:dyDescent="0.3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</row>
    <row r="789" spans="1:39" x14ac:dyDescent="0.3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</row>
    <row r="790" spans="1:39" x14ac:dyDescent="0.3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</row>
    <row r="791" spans="1:39" x14ac:dyDescent="0.3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</row>
    <row r="792" spans="1:39" x14ac:dyDescent="0.3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</row>
    <row r="793" spans="1:39" x14ac:dyDescent="0.3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</row>
    <row r="794" spans="1:39" x14ac:dyDescent="0.3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</row>
    <row r="795" spans="1:39" x14ac:dyDescent="0.3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</row>
    <row r="796" spans="1:39" x14ac:dyDescent="0.3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</row>
    <row r="797" spans="1:39" x14ac:dyDescent="0.3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</row>
    <row r="798" spans="1:39" x14ac:dyDescent="0.3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</row>
    <row r="799" spans="1:39" x14ac:dyDescent="0.3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</row>
    <row r="800" spans="1:39" x14ac:dyDescent="0.3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</row>
    <row r="801" spans="1:39" x14ac:dyDescent="0.3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</row>
    <row r="802" spans="1:39" x14ac:dyDescent="0.3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</row>
    <row r="803" spans="1:39" x14ac:dyDescent="0.3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</row>
    <row r="804" spans="1:39" x14ac:dyDescent="0.3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</row>
    <row r="805" spans="1:39" x14ac:dyDescent="0.3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</row>
    <row r="806" spans="1:39" x14ac:dyDescent="0.3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</row>
    <row r="807" spans="1:39" x14ac:dyDescent="0.3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</row>
    <row r="808" spans="1:39" x14ac:dyDescent="0.3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</row>
    <row r="809" spans="1:39" x14ac:dyDescent="0.3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</row>
    <row r="810" spans="1:39" x14ac:dyDescent="0.3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</row>
    <row r="811" spans="1:39" x14ac:dyDescent="0.3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</row>
    <row r="812" spans="1:39" x14ac:dyDescent="0.3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</row>
    <row r="813" spans="1:39" x14ac:dyDescent="0.3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</row>
    <row r="814" spans="1:39" x14ac:dyDescent="0.3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</row>
    <row r="815" spans="1:39" x14ac:dyDescent="0.3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</row>
    <row r="816" spans="1:39" x14ac:dyDescent="0.3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</row>
    <row r="817" spans="1:39" x14ac:dyDescent="0.3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</row>
    <row r="818" spans="1:39" x14ac:dyDescent="0.3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</row>
    <row r="819" spans="1:39" x14ac:dyDescent="0.3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</row>
    <row r="820" spans="1:39" x14ac:dyDescent="0.3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</row>
    <row r="821" spans="1:39" x14ac:dyDescent="0.3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</row>
    <row r="822" spans="1:39" x14ac:dyDescent="0.3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</row>
    <row r="823" spans="1:39" x14ac:dyDescent="0.3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</row>
    <row r="824" spans="1:39" x14ac:dyDescent="0.3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</row>
    <row r="825" spans="1:39" x14ac:dyDescent="0.3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</row>
    <row r="826" spans="1:39" x14ac:dyDescent="0.3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</row>
    <row r="827" spans="1:39" x14ac:dyDescent="0.3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</row>
    <row r="828" spans="1:39" x14ac:dyDescent="0.3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</row>
    <row r="829" spans="1:39" x14ac:dyDescent="0.3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</row>
    <row r="830" spans="1:39" x14ac:dyDescent="0.3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</row>
    <row r="831" spans="1:39" x14ac:dyDescent="0.3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</row>
    <row r="832" spans="1:39" x14ac:dyDescent="0.3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</row>
    <row r="833" spans="1:39" x14ac:dyDescent="0.3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</row>
    <row r="834" spans="1:39" x14ac:dyDescent="0.3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</row>
    <row r="835" spans="1:39" x14ac:dyDescent="0.3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</row>
    <row r="836" spans="1:39" x14ac:dyDescent="0.3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</row>
    <row r="837" spans="1:39" x14ac:dyDescent="0.3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</row>
    <row r="838" spans="1:39" x14ac:dyDescent="0.3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</row>
    <row r="839" spans="1:39" x14ac:dyDescent="0.3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</row>
    <row r="840" spans="1:39" x14ac:dyDescent="0.3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</row>
    <row r="841" spans="1:39" x14ac:dyDescent="0.3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</row>
    <row r="842" spans="1:39" x14ac:dyDescent="0.3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</row>
    <row r="843" spans="1:39" x14ac:dyDescent="0.3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</row>
    <row r="844" spans="1:39" x14ac:dyDescent="0.3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</row>
    <row r="845" spans="1:39" x14ac:dyDescent="0.3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</row>
    <row r="846" spans="1:39" x14ac:dyDescent="0.3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</row>
    <row r="847" spans="1:39" x14ac:dyDescent="0.3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</row>
    <row r="848" spans="1:39" x14ac:dyDescent="0.3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</row>
    <row r="849" spans="1:39" x14ac:dyDescent="0.3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</row>
    <row r="850" spans="1:39" x14ac:dyDescent="0.3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</row>
    <row r="851" spans="1:39" x14ac:dyDescent="0.3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</row>
    <row r="852" spans="1:39" x14ac:dyDescent="0.3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</row>
    <row r="853" spans="1:39" x14ac:dyDescent="0.3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</row>
    <row r="854" spans="1:39" x14ac:dyDescent="0.3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</row>
    <row r="855" spans="1:39" x14ac:dyDescent="0.3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</row>
    <row r="856" spans="1:39" x14ac:dyDescent="0.3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</row>
    <row r="857" spans="1:39" x14ac:dyDescent="0.3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</row>
    <row r="858" spans="1:39" x14ac:dyDescent="0.3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</row>
    <row r="859" spans="1:39" x14ac:dyDescent="0.3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</row>
    <row r="860" spans="1:39" x14ac:dyDescent="0.3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</row>
    <row r="861" spans="1:39" x14ac:dyDescent="0.3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</row>
    <row r="862" spans="1:39" x14ac:dyDescent="0.3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</row>
    <row r="863" spans="1:39" x14ac:dyDescent="0.3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</row>
    <row r="864" spans="1:39" x14ac:dyDescent="0.3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</row>
    <row r="865" spans="1:39" x14ac:dyDescent="0.3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</row>
    <row r="866" spans="1:39" x14ac:dyDescent="0.3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</row>
    <row r="867" spans="1:39" x14ac:dyDescent="0.3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</row>
    <row r="868" spans="1:39" x14ac:dyDescent="0.3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</row>
    <row r="869" spans="1:39" x14ac:dyDescent="0.3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</row>
    <row r="870" spans="1:39" x14ac:dyDescent="0.3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</row>
    <row r="871" spans="1:39" x14ac:dyDescent="0.3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</row>
    <row r="872" spans="1:39" x14ac:dyDescent="0.3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</row>
    <row r="873" spans="1:39" x14ac:dyDescent="0.3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</row>
    <row r="874" spans="1:39" x14ac:dyDescent="0.3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</row>
    <row r="875" spans="1:39" x14ac:dyDescent="0.3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</row>
    <row r="876" spans="1:39" x14ac:dyDescent="0.3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</row>
    <row r="877" spans="1:39" x14ac:dyDescent="0.3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</row>
    <row r="878" spans="1:39" x14ac:dyDescent="0.3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</row>
    <row r="879" spans="1:39" x14ac:dyDescent="0.3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</row>
    <row r="880" spans="1:39" x14ac:dyDescent="0.3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</row>
    <row r="881" spans="1:39" x14ac:dyDescent="0.3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</row>
    <row r="882" spans="1:39" x14ac:dyDescent="0.3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</row>
    <row r="883" spans="1:39" x14ac:dyDescent="0.3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</row>
    <row r="884" spans="1:39" x14ac:dyDescent="0.3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</row>
    <row r="885" spans="1:39" x14ac:dyDescent="0.3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</row>
    <row r="886" spans="1:39" x14ac:dyDescent="0.3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</row>
    <row r="887" spans="1:39" x14ac:dyDescent="0.3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</row>
    <row r="888" spans="1:39" x14ac:dyDescent="0.3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</row>
    <row r="889" spans="1:39" x14ac:dyDescent="0.3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</row>
    <row r="890" spans="1:39" x14ac:dyDescent="0.3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</row>
    <row r="891" spans="1:39" x14ac:dyDescent="0.3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</row>
    <row r="892" spans="1:39" x14ac:dyDescent="0.3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</row>
    <row r="893" spans="1:39" x14ac:dyDescent="0.3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</row>
    <row r="894" spans="1:39" x14ac:dyDescent="0.3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</row>
    <row r="895" spans="1:39" x14ac:dyDescent="0.3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</row>
    <row r="896" spans="1:39" x14ac:dyDescent="0.3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</row>
    <row r="897" spans="1:39" x14ac:dyDescent="0.3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</row>
    <row r="898" spans="1:39" x14ac:dyDescent="0.3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</row>
    <row r="899" spans="1:39" x14ac:dyDescent="0.3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</row>
    <row r="900" spans="1:39" x14ac:dyDescent="0.3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</row>
    <row r="901" spans="1:39" x14ac:dyDescent="0.3">
      <c r="A901" s="8"/>
      <c r="B901" s="8"/>
      <c r="C901" s="8"/>
      <c r="D901" s="8"/>
      <c r="E901" s="8"/>
      <c r="F901" s="8"/>
      <c r="G901" s="8"/>
      <c r="H901" s="8"/>
      <c r="I901" s="8"/>
      <c r="J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</row>
    <row r="902" spans="1:39" x14ac:dyDescent="0.3">
      <c r="A902" s="8"/>
      <c r="B902" s="8"/>
      <c r="C902" s="8"/>
      <c r="D902" s="8"/>
      <c r="E902" s="8"/>
      <c r="F902" s="8"/>
      <c r="G902" s="8"/>
      <c r="H902" s="8"/>
      <c r="I902" s="8"/>
      <c r="J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</row>
    <row r="903" spans="1:39" x14ac:dyDescent="0.3">
      <c r="A903" s="8"/>
      <c r="B903" s="8"/>
      <c r="C903" s="8"/>
      <c r="D903" s="8"/>
      <c r="E903" s="8"/>
      <c r="F903" s="8"/>
      <c r="G903" s="8"/>
      <c r="H903" s="8"/>
      <c r="I903" s="8"/>
      <c r="J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</row>
    <row r="904" spans="1:39" x14ac:dyDescent="0.3">
      <c r="A904" s="8"/>
      <c r="B904" s="8"/>
      <c r="C904" s="8"/>
      <c r="D904" s="8"/>
      <c r="E904" s="8"/>
      <c r="F904" s="8"/>
      <c r="G904" s="8"/>
      <c r="H904" s="8"/>
      <c r="I904" s="8"/>
      <c r="J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</row>
    <row r="905" spans="1:39" x14ac:dyDescent="0.3">
      <c r="A905" s="8"/>
      <c r="B905" s="8"/>
      <c r="C905" s="8"/>
      <c r="D905" s="8"/>
      <c r="E905" s="8"/>
      <c r="F905" s="8"/>
      <c r="G905" s="8"/>
      <c r="H905" s="8"/>
      <c r="I905" s="8"/>
      <c r="J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</row>
    <row r="906" spans="1:39" x14ac:dyDescent="0.3">
      <c r="A906" s="8"/>
      <c r="B906" s="8"/>
      <c r="C906" s="8"/>
      <c r="D906" s="8"/>
      <c r="E906" s="8"/>
      <c r="F906" s="8"/>
      <c r="G906" s="8"/>
      <c r="H906" s="8"/>
      <c r="I906" s="8"/>
      <c r="J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</row>
    <row r="907" spans="1:39" x14ac:dyDescent="0.3">
      <c r="A907" s="8"/>
      <c r="B907" s="8"/>
      <c r="C907" s="8"/>
      <c r="D907" s="8"/>
      <c r="E907" s="8"/>
      <c r="F907" s="8"/>
      <c r="G907" s="8"/>
      <c r="H907" s="8"/>
      <c r="I907" s="8"/>
      <c r="J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</row>
    <row r="908" spans="1:39" x14ac:dyDescent="0.3">
      <c r="A908" s="8"/>
      <c r="B908" s="8"/>
      <c r="C908" s="8"/>
      <c r="D908" s="8"/>
      <c r="E908" s="8"/>
      <c r="F908" s="8"/>
      <c r="G908" s="8"/>
      <c r="H908" s="8"/>
      <c r="I908" s="8"/>
      <c r="J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</row>
    <row r="909" spans="1:39" x14ac:dyDescent="0.3">
      <c r="A909" s="8"/>
      <c r="B909" s="8"/>
      <c r="C909" s="8"/>
      <c r="D909" s="8"/>
      <c r="E909" s="8"/>
      <c r="F909" s="8"/>
      <c r="G909" s="8"/>
      <c r="H909" s="8"/>
      <c r="I909" s="8"/>
      <c r="J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</row>
    <row r="910" spans="1:39" x14ac:dyDescent="0.3">
      <c r="A910" s="8"/>
      <c r="B910" s="8"/>
      <c r="C910" s="8"/>
      <c r="D910" s="8"/>
      <c r="E910" s="8"/>
      <c r="F910" s="8"/>
      <c r="G910" s="8"/>
      <c r="H910" s="8"/>
      <c r="I910" s="8"/>
      <c r="J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</row>
    <row r="911" spans="1:39" x14ac:dyDescent="0.3">
      <c r="A911" s="8"/>
      <c r="B911" s="8"/>
      <c r="C911" s="8"/>
      <c r="D911" s="8"/>
      <c r="E911" s="8"/>
      <c r="F911" s="8"/>
      <c r="G911" s="8"/>
      <c r="H911" s="8"/>
      <c r="I911" s="8"/>
      <c r="J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</row>
    <row r="912" spans="1:39" x14ac:dyDescent="0.3">
      <c r="A912" s="8"/>
      <c r="B912" s="8"/>
      <c r="C912" s="8"/>
      <c r="D912" s="8"/>
      <c r="E912" s="8"/>
      <c r="F912" s="8"/>
      <c r="G912" s="8"/>
      <c r="H912" s="8"/>
      <c r="I912" s="8"/>
      <c r="J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</row>
    <row r="913" spans="1:39" x14ac:dyDescent="0.3">
      <c r="A913" s="8"/>
      <c r="B913" s="8"/>
      <c r="C913" s="8"/>
      <c r="D913" s="8"/>
      <c r="E913" s="8"/>
      <c r="F913" s="8"/>
      <c r="G913" s="8"/>
      <c r="H913" s="8"/>
      <c r="I913" s="8"/>
      <c r="J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</row>
    <row r="914" spans="1:39" x14ac:dyDescent="0.3">
      <c r="A914" s="8"/>
      <c r="B914" s="8"/>
      <c r="C914" s="8"/>
      <c r="D914" s="8"/>
      <c r="E914" s="8"/>
      <c r="F914" s="8"/>
      <c r="G914" s="8"/>
      <c r="H914" s="8"/>
      <c r="I914" s="8"/>
      <c r="J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</row>
    <row r="915" spans="1:39" x14ac:dyDescent="0.3">
      <c r="A915" s="8"/>
      <c r="B915" s="8"/>
      <c r="C915" s="8"/>
      <c r="D915" s="8"/>
      <c r="E915" s="8"/>
      <c r="F915" s="8"/>
      <c r="G915" s="8"/>
      <c r="H915" s="8"/>
      <c r="I915" s="8"/>
      <c r="J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</row>
    <row r="916" spans="1:39" x14ac:dyDescent="0.3">
      <c r="A916" s="8"/>
      <c r="B916" s="8"/>
      <c r="C916" s="8"/>
      <c r="D916" s="8"/>
      <c r="E916" s="8"/>
      <c r="F916" s="8"/>
      <c r="G916" s="8"/>
      <c r="H916" s="8"/>
      <c r="I916" s="8"/>
      <c r="J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</row>
    <row r="917" spans="1:39" x14ac:dyDescent="0.3">
      <c r="A917" s="8"/>
      <c r="B917" s="8"/>
      <c r="C917" s="8"/>
      <c r="D917" s="8"/>
      <c r="E917" s="8"/>
      <c r="F917" s="8"/>
      <c r="G917" s="8"/>
      <c r="H917" s="8"/>
      <c r="I917" s="8"/>
      <c r="J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</row>
    <row r="918" spans="1:39" x14ac:dyDescent="0.3">
      <c r="A918" s="8"/>
      <c r="B918" s="8"/>
      <c r="C918" s="8"/>
      <c r="D918" s="8"/>
      <c r="E918" s="8"/>
      <c r="F918" s="8"/>
      <c r="G918" s="8"/>
      <c r="H918" s="8"/>
      <c r="I918" s="8"/>
      <c r="J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</row>
    <row r="919" spans="1:39" x14ac:dyDescent="0.3">
      <c r="A919" s="8"/>
      <c r="B919" s="8"/>
      <c r="C919" s="8"/>
      <c r="D919" s="8"/>
      <c r="E919" s="8"/>
      <c r="F919" s="8"/>
      <c r="G919" s="8"/>
      <c r="H919" s="8"/>
      <c r="I919" s="8"/>
      <c r="J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</row>
    <row r="920" spans="1:39" x14ac:dyDescent="0.3">
      <c r="A920" s="8"/>
      <c r="B920" s="8"/>
      <c r="C920" s="8"/>
      <c r="D920" s="8"/>
      <c r="E920" s="8"/>
      <c r="F920" s="8"/>
      <c r="G920" s="8"/>
      <c r="H920" s="8"/>
      <c r="I920" s="8"/>
      <c r="J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</row>
    <row r="921" spans="1:39" x14ac:dyDescent="0.3">
      <c r="A921" s="8"/>
      <c r="B921" s="8"/>
      <c r="C921" s="8"/>
      <c r="D921" s="8"/>
      <c r="E921" s="8"/>
      <c r="F921" s="8"/>
      <c r="G921" s="8"/>
      <c r="H921" s="8"/>
      <c r="I921" s="8"/>
      <c r="J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</row>
    <row r="922" spans="1:39" x14ac:dyDescent="0.3">
      <c r="A922" s="8"/>
      <c r="B922" s="8"/>
      <c r="C922" s="8"/>
      <c r="D922" s="8"/>
      <c r="E922" s="8"/>
      <c r="F922" s="8"/>
      <c r="G922" s="8"/>
      <c r="H922" s="8"/>
      <c r="I922" s="8"/>
      <c r="J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</row>
    <row r="923" spans="1:39" x14ac:dyDescent="0.3">
      <c r="A923" s="8"/>
      <c r="B923" s="8"/>
      <c r="C923" s="8"/>
      <c r="D923" s="8"/>
      <c r="E923" s="8"/>
      <c r="F923" s="8"/>
      <c r="G923" s="8"/>
      <c r="H923" s="8"/>
      <c r="I923" s="8"/>
      <c r="J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</row>
    <row r="924" spans="1:39" x14ac:dyDescent="0.3">
      <c r="A924" s="8"/>
      <c r="B924" s="8"/>
      <c r="C924" s="8"/>
      <c r="D924" s="8"/>
      <c r="E924" s="8"/>
      <c r="F924" s="8"/>
      <c r="G924" s="8"/>
      <c r="H924" s="8"/>
      <c r="I924" s="8"/>
      <c r="J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</row>
    <row r="925" spans="1:39" x14ac:dyDescent="0.3">
      <c r="A925" s="8"/>
      <c r="B925" s="8"/>
      <c r="C925" s="8"/>
      <c r="D925" s="8"/>
      <c r="E925" s="8"/>
      <c r="F925" s="8"/>
      <c r="G925" s="8"/>
      <c r="H925" s="8"/>
      <c r="I925" s="8"/>
      <c r="J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</row>
    <row r="926" spans="1:39" x14ac:dyDescent="0.3">
      <c r="A926" s="8"/>
      <c r="B926" s="8"/>
      <c r="C926" s="8"/>
      <c r="D926" s="8"/>
      <c r="E926" s="8"/>
      <c r="F926" s="8"/>
      <c r="G926" s="8"/>
      <c r="H926" s="8"/>
      <c r="I926" s="8"/>
      <c r="J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</row>
    <row r="927" spans="1:39" x14ac:dyDescent="0.3">
      <c r="A927" s="8"/>
      <c r="B927" s="8"/>
      <c r="C927" s="8"/>
      <c r="D927" s="8"/>
      <c r="E927" s="8"/>
      <c r="F927" s="8"/>
      <c r="G927" s="8"/>
      <c r="H927" s="8"/>
      <c r="I927" s="8"/>
      <c r="J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</row>
    <row r="928" spans="1:39" x14ac:dyDescent="0.3">
      <c r="A928" s="8"/>
      <c r="B928" s="8"/>
      <c r="C928" s="8"/>
      <c r="D928" s="8"/>
      <c r="E928" s="8"/>
      <c r="F928" s="8"/>
      <c r="G928" s="8"/>
      <c r="H928" s="8"/>
      <c r="I928" s="8"/>
      <c r="J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</row>
    <row r="929" spans="1:39" x14ac:dyDescent="0.3">
      <c r="A929" s="8"/>
      <c r="B929" s="8"/>
      <c r="C929" s="8"/>
      <c r="D929" s="8"/>
      <c r="E929" s="8"/>
      <c r="F929" s="8"/>
      <c r="G929" s="8"/>
      <c r="H929" s="8"/>
      <c r="I929" s="8"/>
      <c r="J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</row>
    <row r="930" spans="1:39" x14ac:dyDescent="0.3">
      <c r="A930" s="8"/>
      <c r="B930" s="8"/>
      <c r="C930" s="8"/>
      <c r="D930" s="8"/>
      <c r="E930" s="8"/>
      <c r="F930" s="8"/>
      <c r="G930" s="8"/>
      <c r="H930" s="8"/>
      <c r="I930" s="8"/>
      <c r="J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</row>
    <row r="931" spans="1:39" x14ac:dyDescent="0.3">
      <c r="A931" s="8"/>
      <c r="B931" s="8"/>
      <c r="C931" s="8"/>
      <c r="D931" s="8"/>
      <c r="E931" s="8"/>
      <c r="F931" s="8"/>
      <c r="G931" s="8"/>
      <c r="H931" s="8"/>
      <c r="I931" s="8"/>
      <c r="J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</row>
    <row r="932" spans="1:39" x14ac:dyDescent="0.3">
      <c r="A932" s="8"/>
      <c r="B932" s="8"/>
      <c r="C932" s="8"/>
      <c r="D932" s="8"/>
      <c r="E932" s="8"/>
      <c r="F932" s="8"/>
      <c r="G932" s="8"/>
      <c r="H932" s="8"/>
      <c r="I932" s="8"/>
      <c r="J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</row>
    <row r="933" spans="1:39" x14ac:dyDescent="0.3">
      <c r="A933" s="8"/>
      <c r="B933" s="8"/>
      <c r="C933" s="8"/>
      <c r="D933" s="8"/>
      <c r="E933" s="8"/>
      <c r="F933" s="8"/>
      <c r="G933" s="8"/>
      <c r="H933" s="8"/>
      <c r="I933" s="8"/>
      <c r="J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</row>
    <row r="934" spans="1:39" x14ac:dyDescent="0.3">
      <c r="A934" s="8"/>
      <c r="B934" s="8"/>
      <c r="C934" s="8"/>
      <c r="D934" s="8"/>
      <c r="E934" s="8"/>
      <c r="F934" s="8"/>
      <c r="G934" s="8"/>
      <c r="H934" s="8"/>
      <c r="I934" s="8"/>
      <c r="J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</row>
    <row r="935" spans="1:39" x14ac:dyDescent="0.3">
      <c r="A935" s="8"/>
      <c r="B935" s="8"/>
      <c r="C935" s="8"/>
      <c r="D935" s="8"/>
      <c r="E935" s="8"/>
      <c r="F935" s="8"/>
      <c r="G935" s="8"/>
      <c r="H935" s="8"/>
      <c r="I935" s="8"/>
      <c r="J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</row>
    <row r="936" spans="1:39" x14ac:dyDescent="0.3">
      <c r="A936" s="8"/>
      <c r="B936" s="8"/>
      <c r="C936" s="8"/>
      <c r="D936" s="8"/>
      <c r="E936" s="8"/>
      <c r="F936" s="8"/>
      <c r="G936" s="8"/>
      <c r="H936" s="8"/>
      <c r="I936" s="8"/>
      <c r="J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</row>
    <row r="937" spans="1:39" x14ac:dyDescent="0.3">
      <c r="A937" s="8"/>
      <c r="B937" s="8"/>
      <c r="C937" s="8"/>
      <c r="D937" s="8"/>
      <c r="E937" s="8"/>
      <c r="F937" s="8"/>
      <c r="G937" s="8"/>
      <c r="H937" s="8"/>
      <c r="I937" s="8"/>
      <c r="J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</row>
    <row r="938" spans="1:39" x14ac:dyDescent="0.3">
      <c r="A938" s="8"/>
      <c r="B938" s="8"/>
      <c r="C938" s="8"/>
      <c r="D938" s="8"/>
      <c r="E938" s="8"/>
      <c r="F938" s="8"/>
      <c r="G938" s="8"/>
      <c r="H938" s="8"/>
      <c r="I938" s="8"/>
      <c r="J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</row>
    <row r="939" spans="1:39" x14ac:dyDescent="0.3">
      <c r="A939" s="8"/>
      <c r="B939" s="8"/>
      <c r="C939" s="8"/>
      <c r="D939" s="8"/>
      <c r="E939" s="8"/>
      <c r="F939" s="8"/>
      <c r="G939" s="8"/>
      <c r="H939" s="8"/>
      <c r="I939" s="8"/>
      <c r="J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</row>
    <row r="940" spans="1:39" x14ac:dyDescent="0.3">
      <c r="A940" s="8"/>
      <c r="B940" s="8"/>
      <c r="C940" s="8"/>
      <c r="D940" s="8"/>
      <c r="E940" s="8"/>
      <c r="F940" s="8"/>
      <c r="G940" s="8"/>
      <c r="H940" s="8"/>
      <c r="I940" s="8"/>
      <c r="J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</row>
    <row r="941" spans="1:39" x14ac:dyDescent="0.3">
      <c r="A941" s="8"/>
      <c r="B941" s="8"/>
      <c r="C941" s="8"/>
      <c r="D941" s="8"/>
      <c r="E941" s="8"/>
      <c r="F941" s="8"/>
      <c r="G941" s="8"/>
      <c r="H941" s="8"/>
      <c r="I941" s="8"/>
      <c r="J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</row>
    <row r="942" spans="1:39" x14ac:dyDescent="0.3">
      <c r="A942" s="8"/>
      <c r="B942" s="8"/>
      <c r="C942" s="8"/>
      <c r="D942" s="8"/>
      <c r="E942" s="8"/>
      <c r="F942" s="8"/>
      <c r="G942" s="8"/>
      <c r="H942" s="8"/>
      <c r="I942" s="8"/>
      <c r="J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</row>
    <row r="943" spans="1:39" x14ac:dyDescent="0.3">
      <c r="A943" s="8"/>
      <c r="B943" s="8"/>
      <c r="C943" s="8"/>
      <c r="D943" s="8"/>
      <c r="E943" s="8"/>
      <c r="F943" s="8"/>
      <c r="G943" s="8"/>
      <c r="H943" s="8"/>
      <c r="I943" s="8"/>
      <c r="J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</row>
    <row r="944" spans="1:39" x14ac:dyDescent="0.3">
      <c r="A944" s="8"/>
      <c r="B944" s="8"/>
      <c r="C944" s="8"/>
      <c r="D944" s="8"/>
      <c r="E944" s="8"/>
      <c r="F944" s="8"/>
      <c r="G944" s="8"/>
      <c r="H944" s="8"/>
      <c r="I944" s="8"/>
      <c r="J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</row>
    <row r="945" spans="1:39" x14ac:dyDescent="0.3">
      <c r="A945" s="8"/>
      <c r="B945" s="8"/>
      <c r="C945" s="8"/>
      <c r="D945" s="8"/>
      <c r="E945" s="8"/>
      <c r="F945" s="8"/>
      <c r="G945" s="8"/>
      <c r="H945" s="8"/>
      <c r="I945" s="8"/>
      <c r="J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</row>
    <row r="946" spans="1:39" x14ac:dyDescent="0.3">
      <c r="A946" s="8"/>
      <c r="B946" s="8"/>
      <c r="C946" s="8"/>
      <c r="D946" s="8"/>
      <c r="E946" s="8"/>
      <c r="F946" s="8"/>
      <c r="G946" s="8"/>
      <c r="H946" s="8"/>
      <c r="I946" s="8"/>
      <c r="J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</row>
    <row r="947" spans="1:39" x14ac:dyDescent="0.3">
      <c r="A947" s="8"/>
      <c r="B947" s="8"/>
      <c r="C947" s="8"/>
      <c r="D947" s="8"/>
      <c r="E947" s="8"/>
      <c r="F947" s="8"/>
      <c r="G947" s="8"/>
      <c r="H947" s="8"/>
      <c r="I947" s="8"/>
      <c r="J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</row>
    <row r="948" spans="1:39" x14ac:dyDescent="0.3">
      <c r="A948" s="8"/>
      <c r="B948" s="8"/>
      <c r="C948" s="8"/>
      <c r="D948" s="8"/>
      <c r="E948" s="8"/>
      <c r="F948" s="8"/>
      <c r="G948" s="8"/>
      <c r="H948" s="8"/>
      <c r="I948" s="8"/>
      <c r="J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</row>
    <row r="949" spans="1:39" x14ac:dyDescent="0.3">
      <c r="A949" s="8"/>
      <c r="B949" s="8"/>
      <c r="C949" s="8"/>
      <c r="D949" s="8"/>
      <c r="E949" s="8"/>
      <c r="F949" s="8"/>
      <c r="G949" s="8"/>
      <c r="H949" s="8"/>
      <c r="I949" s="8"/>
      <c r="J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</row>
    <row r="950" spans="1:39" x14ac:dyDescent="0.3">
      <c r="A950" s="8"/>
      <c r="B950" s="8"/>
      <c r="C950" s="8"/>
      <c r="D950" s="8"/>
      <c r="E950" s="8"/>
      <c r="F950" s="8"/>
      <c r="G950" s="8"/>
      <c r="H950" s="8"/>
      <c r="I950" s="8"/>
      <c r="J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</row>
    <row r="951" spans="1:39" x14ac:dyDescent="0.3">
      <c r="A951" s="8"/>
      <c r="B951" s="8"/>
      <c r="C951" s="8"/>
      <c r="D951" s="8"/>
      <c r="E951" s="8"/>
      <c r="F951" s="8"/>
      <c r="G951" s="8"/>
      <c r="H951" s="8"/>
      <c r="I951" s="8"/>
      <c r="J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</row>
    <row r="952" spans="1:39" x14ac:dyDescent="0.3">
      <c r="A952" s="8"/>
      <c r="B952" s="8"/>
      <c r="C952" s="8"/>
      <c r="D952" s="8"/>
      <c r="E952" s="8"/>
      <c r="F952" s="8"/>
      <c r="G952" s="8"/>
      <c r="H952" s="8"/>
      <c r="I952" s="8"/>
      <c r="J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</row>
    <row r="953" spans="1:39" x14ac:dyDescent="0.3">
      <c r="A953" s="8"/>
      <c r="B953" s="8"/>
      <c r="C953" s="8"/>
      <c r="D953" s="8"/>
      <c r="E953" s="8"/>
      <c r="F953" s="8"/>
      <c r="G953" s="8"/>
      <c r="H953" s="8"/>
      <c r="I953" s="8"/>
      <c r="J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</row>
    <row r="954" spans="1:39" x14ac:dyDescent="0.3">
      <c r="A954" s="8"/>
      <c r="B954" s="8"/>
      <c r="C954" s="8"/>
      <c r="D954" s="8"/>
      <c r="E954" s="8"/>
      <c r="F954" s="8"/>
      <c r="G954" s="8"/>
      <c r="H954" s="8"/>
      <c r="I954" s="8"/>
      <c r="J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</row>
    <row r="955" spans="1:39" x14ac:dyDescent="0.3">
      <c r="A955" s="8"/>
      <c r="B955" s="8"/>
      <c r="C955" s="8"/>
      <c r="D955" s="8"/>
      <c r="E955" s="8"/>
      <c r="F955" s="8"/>
      <c r="G955" s="8"/>
      <c r="H955" s="8"/>
      <c r="I955" s="8"/>
      <c r="J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</row>
    <row r="956" spans="1:39" x14ac:dyDescent="0.3">
      <c r="A956" s="8"/>
      <c r="B956" s="8"/>
      <c r="C956" s="8"/>
      <c r="D956" s="8"/>
      <c r="E956" s="8"/>
      <c r="F956" s="8"/>
      <c r="G956" s="8"/>
      <c r="H956" s="8"/>
      <c r="I956" s="8"/>
      <c r="J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</row>
    <row r="957" spans="1:39" x14ac:dyDescent="0.3">
      <c r="A957" s="8"/>
      <c r="B957" s="8"/>
      <c r="C957" s="8"/>
      <c r="D957" s="8"/>
      <c r="E957" s="8"/>
      <c r="F957" s="8"/>
      <c r="G957" s="8"/>
      <c r="H957" s="8"/>
      <c r="I957" s="8"/>
      <c r="J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</row>
    <row r="958" spans="1:39" x14ac:dyDescent="0.3">
      <c r="A958" s="8"/>
      <c r="B958" s="8"/>
      <c r="C958" s="8"/>
      <c r="D958" s="8"/>
      <c r="E958" s="8"/>
      <c r="F958" s="8"/>
      <c r="G958" s="8"/>
      <c r="H958" s="8"/>
      <c r="I958" s="8"/>
      <c r="J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</row>
    <row r="959" spans="1:39" x14ac:dyDescent="0.3">
      <c r="A959" s="8"/>
      <c r="B959" s="8"/>
      <c r="C959" s="8"/>
      <c r="D959" s="8"/>
      <c r="E959" s="8"/>
      <c r="F959" s="8"/>
      <c r="G959" s="8"/>
      <c r="H959" s="8"/>
      <c r="I959" s="8"/>
      <c r="J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</row>
    <row r="960" spans="1:39" x14ac:dyDescent="0.3">
      <c r="A960" s="8"/>
      <c r="B960" s="8"/>
      <c r="C960" s="8"/>
      <c r="D960" s="8"/>
      <c r="E960" s="8"/>
      <c r="F960" s="8"/>
      <c r="G960" s="8"/>
      <c r="H960" s="8"/>
      <c r="I960" s="8"/>
      <c r="J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</row>
    <row r="961" spans="1:39" x14ac:dyDescent="0.3">
      <c r="A961" s="8"/>
      <c r="B961" s="8"/>
      <c r="C961" s="8"/>
      <c r="D961" s="8"/>
      <c r="E961" s="8"/>
      <c r="F961" s="8"/>
      <c r="G961" s="8"/>
      <c r="H961" s="8"/>
      <c r="I961" s="8"/>
      <c r="J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</row>
    <row r="962" spans="1:39" x14ac:dyDescent="0.3">
      <c r="A962" s="8"/>
      <c r="B962" s="8"/>
      <c r="C962" s="8"/>
      <c r="D962" s="8"/>
      <c r="E962" s="8"/>
      <c r="F962" s="8"/>
      <c r="G962" s="8"/>
      <c r="H962" s="8"/>
      <c r="I962" s="8"/>
      <c r="J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</row>
    <row r="963" spans="1:39" x14ac:dyDescent="0.3">
      <c r="A963" s="8"/>
      <c r="B963" s="8"/>
      <c r="C963" s="8"/>
      <c r="D963" s="8"/>
      <c r="E963" s="8"/>
      <c r="F963" s="8"/>
      <c r="G963" s="8"/>
      <c r="H963" s="8"/>
      <c r="I963" s="8"/>
      <c r="J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</row>
    <row r="964" spans="1:39" x14ac:dyDescent="0.3">
      <c r="A964" s="8"/>
      <c r="B964" s="8"/>
      <c r="C964" s="8"/>
      <c r="D964" s="8"/>
      <c r="E964" s="8"/>
      <c r="F964" s="8"/>
      <c r="G964" s="8"/>
      <c r="H964" s="8"/>
      <c r="I964" s="8"/>
      <c r="J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</row>
    <row r="965" spans="1:39" x14ac:dyDescent="0.3">
      <c r="A965" s="8"/>
      <c r="B965" s="8"/>
      <c r="C965" s="8"/>
      <c r="D965" s="8"/>
      <c r="E965" s="8"/>
      <c r="F965" s="8"/>
      <c r="G965" s="8"/>
      <c r="H965" s="8"/>
      <c r="I965" s="8"/>
      <c r="J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</row>
    <row r="966" spans="1:39" x14ac:dyDescent="0.3">
      <c r="A966" s="8"/>
      <c r="B966" s="8"/>
      <c r="C966" s="8"/>
      <c r="D966" s="8"/>
      <c r="E966" s="8"/>
      <c r="F966" s="8"/>
      <c r="G966" s="8"/>
      <c r="H966" s="8"/>
      <c r="I966" s="8"/>
      <c r="J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</row>
    <row r="967" spans="1:39" x14ac:dyDescent="0.3">
      <c r="A967" s="8"/>
      <c r="B967" s="8"/>
      <c r="C967" s="8"/>
      <c r="D967" s="8"/>
      <c r="E967" s="8"/>
      <c r="F967" s="8"/>
      <c r="G967" s="8"/>
      <c r="H967" s="8"/>
      <c r="I967" s="8"/>
      <c r="J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</row>
    <row r="968" spans="1:39" x14ac:dyDescent="0.3">
      <c r="A968" s="8"/>
      <c r="B968" s="8"/>
      <c r="C968" s="8"/>
      <c r="D968" s="8"/>
      <c r="E968" s="8"/>
      <c r="F968" s="8"/>
      <c r="G968" s="8"/>
      <c r="H968" s="8"/>
      <c r="I968" s="8"/>
      <c r="J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</row>
  </sheetData>
  <phoneticPr fontId="2"/>
  <pageMargins left="0.7" right="0.7" top="0.75" bottom="0.75" header="0.3" footer="0.3"/>
  <pageSetup paperSize="9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975"/>
  <sheetViews>
    <sheetView workbookViewId="0">
      <selection activeCell="A2" sqref="A2:A4"/>
    </sheetView>
  </sheetViews>
  <sheetFormatPr defaultColWidth="11" defaultRowHeight="19.5" x14ac:dyDescent="0.15"/>
  <cols>
    <col min="1" max="1" width="12.125" style="9" customWidth="1"/>
  </cols>
  <sheetData>
    <row r="1" spans="1:1" x14ac:dyDescent="0.15">
      <c r="A1" s="27" t="s">
        <v>3</v>
      </c>
    </row>
    <row r="2" spans="1:1" x14ac:dyDescent="0.3">
      <c r="A2" s="10" t="s">
        <v>10</v>
      </c>
    </row>
    <row r="3" spans="1:1" x14ac:dyDescent="0.3">
      <c r="A3" s="10" t="s">
        <v>27</v>
      </c>
    </row>
    <row r="4" spans="1:1" x14ac:dyDescent="0.3">
      <c r="A4" s="10" t="s">
        <v>22</v>
      </c>
    </row>
    <row r="5" spans="1:1" x14ac:dyDescent="0.3">
      <c r="A5" s="10"/>
    </row>
    <row r="6" spans="1:1" ht="13.5" x14ac:dyDescent="0.15">
      <c r="A6"/>
    </row>
    <row r="7" spans="1:1" ht="13.5" x14ac:dyDescent="0.15">
      <c r="A7"/>
    </row>
    <row r="8" spans="1:1" ht="13.5" x14ac:dyDescent="0.15">
      <c r="A8"/>
    </row>
    <row r="9" spans="1:1" ht="13.5" x14ac:dyDescent="0.15">
      <c r="A9"/>
    </row>
    <row r="10" spans="1:1" ht="13.5" x14ac:dyDescent="0.15">
      <c r="A10"/>
    </row>
    <row r="11" spans="1:1" ht="13.5" x14ac:dyDescent="0.15">
      <c r="A11"/>
    </row>
    <row r="12" spans="1:1" ht="13.5" x14ac:dyDescent="0.15">
      <c r="A12"/>
    </row>
    <row r="13" spans="1:1" ht="13.5" x14ac:dyDescent="0.15">
      <c r="A13"/>
    </row>
    <row r="14" spans="1:1" ht="13.5" x14ac:dyDescent="0.15">
      <c r="A14"/>
    </row>
    <row r="15" spans="1:1" ht="13.5" x14ac:dyDescent="0.15">
      <c r="A15"/>
    </row>
    <row r="16" spans="1:1" ht="13.5" x14ac:dyDescent="0.15">
      <c r="A16"/>
    </row>
    <row r="17" spans="1:1" ht="13.5" x14ac:dyDescent="0.15">
      <c r="A17"/>
    </row>
    <row r="18" spans="1:1" ht="13.5" x14ac:dyDescent="0.15">
      <c r="A18"/>
    </row>
    <row r="19" spans="1:1" ht="13.5" x14ac:dyDescent="0.15">
      <c r="A19"/>
    </row>
    <row r="20" spans="1:1" ht="13.5" x14ac:dyDescent="0.15">
      <c r="A20"/>
    </row>
    <row r="21" spans="1:1" ht="13.5" x14ac:dyDescent="0.15">
      <c r="A21"/>
    </row>
    <row r="22" spans="1:1" ht="13.5" x14ac:dyDescent="0.15">
      <c r="A22"/>
    </row>
    <row r="23" spans="1:1" ht="13.5" x14ac:dyDescent="0.15">
      <c r="A23"/>
    </row>
    <row r="24" spans="1:1" ht="13.5" x14ac:dyDescent="0.15">
      <c r="A24"/>
    </row>
    <row r="25" spans="1:1" ht="13.5" x14ac:dyDescent="0.15">
      <c r="A25"/>
    </row>
    <row r="26" spans="1:1" ht="13.5" x14ac:dyDescent="0.15">
      <c r="A26"/>
    </row>
    <row r="27" spans="1:1" ht="13.5" x14ac:dyDescent="0.15">
      <c r="A27"/>
    </row>
    <row r="28" spans="1:1" ht="13.5" x14ac:dyDescent="0.15">
      <c r="A28"/>
    </row>
    <row r="29" spans="1:1" ht="13.5" x14ac:dyDescent="0.15">
      <c r="A29"/>
    </row>
    <row r="30" spans="1:1" ht="13.5" x14ac:dyDescent="0.15">
      <c r="A30"/>
    </row>
    <row r="31" spans="1:1" ht="13.5" x14ac:dyDescent="0.15">
      <c r="A31"/>
    </row>
    <row r="32" spans="1:1" ht="13.5" x14ac:dyDescent="0.15">
      <c r="A32"/>
    </row>
    <row r="33" spans="1:1" ht="13.5" x14ac:dyDescent="0.15">
      <c r="A33"/>
    </row>
    <row r="34" spans="1:1" ht="13.5" x14ac:dyDescent="0.15">
      <c r="A34"/>
    </row>
    <row r="35" spans="1:1" ht="13.5" x14ac:dyDescent="0.15">
      <c r="A35"/>
    </row>
    <row r="36" spans="1:1" ht="13.5" x14ac:dyDescent="0.15">
      <c r="A36"/>
    </row>
    <row r="37" spans="1:1" ht="13.5" x14ac:dyDescent="0.15">
      <c r="A37"/>
    </row>
    <row r="38" spans="1:1" ht="13.5" x14ac:dyDescent="0.15">
      <c r="A38"/>
    </row>
    <row r="39" spans="1:1" ht="13.5" x14ac:dyDescent="0.15">
      <c r="A39"/>
    </row>
    <row r="40" spans="1:1" ht="13.5" x14ac:dyDescent="0.15">
      <c r="A40"/>
    </row>
    <row r="41" spans="1:1" ht="13.5" x14ac:dyDescent="0.15">
      <c r="A41"/>
    </row>
    <row r="42" spans="1:1" ht="13.5" x14ac:dyDescent="0.15">
      <c r="A42"/>
    </row>
    <row r="43" spans="1:1" ht="13.5" x14ac:dyDescent="0.15">
      <c r="A43"/>
    </row>
    <row r="44" spans="1:1" ht="13.5" x14ac:dyDescent="0.15">
      <c r="A44"/>
    </row>
    <row r="45" spans="1:1" ht="13.5" x14ac:dyDescent="0.15">
      <c r="A45"/>
    </row>
    <row r="46" spans="1:1" ht="13.5" x14ac:dyDescent="0.15">
      <c r="A46"/>
    </row>
    <row r="47" spans="1:1" ht="13.5" x14ac:dyDescent="0.15">
      <c r="A47"/>
    </row>
    <row r="48" spans="1:1" ht="13.5" x14ac:dyDescent="0.15">
      <c r="A48"/>
    </row>
    <row r="49" spans="1:1" ht="13.5" x14ac:dyDescent="0.15">
      <c r="A49"/>
    </row>
    <row r="50" spans="1:1" ht="13.5" x14ac:dyDescent="0.15">
      <c r="A50"/>
    </row>
    <row r="51" spans="1:1" ht="13.5" x14ac:dyDescent="0.15">
      <c r="A51"/>
    </row>
    <row r="52" spans="1:1" ht="13.5" x14ac:dyDescent="0.15">
      <c r="A52"/>
    </row>
    <row r="53" spans="1:1" ht="13.5" x14ac:dyDescent="0.15">
      <c r="A53"/>
    </row>
    <row r="54" spans="1:1" ht="13.5" x14ac:dyDescent="0.15">
      <c r="A54"/>
    </row>
    <row r="55" spans="1:1" ht="13.5" x14ac:dyDescent="0.15">
      <c r="A55"/>
    </row>
    <row r="56" spans="1:1" ht="13.5" x14ac:dyDescent="0.15">
      <c r="A56"/>
    </row>
    <row r="57" spans="1:1" ht="13.5" x14ac:dyDescent="0.15">
      <c r="A57"/>
    </row>
    <row r="58" spans="1:1" ht="13.5" x14ac:dyDescent="0.15">
      <c r="A58"/>
    </row>
    <row r="59" spans="1:1" ht="13.5" x14ac:dyDescent="0.15">
      <c r="A59"/>
    </row>
    <row r="60" spans="1:1" ht="13.5" x14ac:dyDescent="0.15">
      <c r="A60"/>
    </row>
    <row r="61" spans="1:1" ht="13.5" x14ac:dyDescent="0.15">
      <c r="A61"/>
    </row>
    <row r="62" spans="1:1" ht="13.5" x14ac:dyDescent="0.15">
      <c r="A62"/>
    </row>
    <row r="63" spans="1:1" ht="13.5" x14ac:dyDescent="0.15">
      <c r="A63"/>
    </row>
    <row r="64" spans="1:1" ht="13.5" x14ac:dyDescent="0.15">
      <c r="A64"/>
    </row>
    <row r="65" spans="1:1" ht="13.5" x14ac:dyDescent="0.15">
      <c r="A65"/>
    </row>
    <row r="66" spans="1:1" ht="13.5" x14ac:dyDescent="0.15">
      <c r="A66"/>
    </row>
    <row r="67" spans="1:1" ht="13.5" x14ac:dyDescent="0.15">
      <c r="A67"/>
    </row>
    <row r="68" spans="1:1" ht="13.5" x14ac:dyDescent="0.15">
      <c r="A68"/>
    </row>
    <row r="69" spans="1:1" ht="13.5" x14ac:dyDescent="0.15">
      <c r="A69"/>
    </row>
    <row r="70" spans="1:1" ht="13.5" x14ac:dyDescent="0.15">
      <c r="A70"/>
    </row>
    <row r="71" spans="1:1" ht="13.5" x14ac:dyDescent="0.15">
      <c r="A71"/>
    </row>
    <row r="72" spans="1:1" ht="13.5" x14ac:dyDescent="0.15">
      <c r="A72"/>
    </row>
    <row r="73" spans="1:1" ht="13.5" x14ac:dyDescent="0.15">
      <c r="A73"/>
    </row>
    <row r="74" spans="1:1" ht="13.5" x14ac:dyDescent="0.15">
      <c r="A74"/>
    </row>
    <row r="75" spans="1:1" ht="13.5" x14ac:dyDescent="0.15">
      <c r="A75"/>
    </row>
    <row r="76" spans="1:1" ht="13.5" x14ac:dyDescent="0.15">
      <c r="A76"/>
    </row>
    <row r="77" spans="1:1" ht="13.5" x14ac:dyDescent="0.15">
      <c r="A77"/>
    </row>
    <row r="78" spans="1:1" ht="13.5" x14ac:dyDescent="0.15">
      <c r="A78"/>
    </row>
    <row r="79" spans="1:1" ht="13.5" x14ac:dyDescent="0.15">
      <c r="A79"/>
    </row>
    <row r="80" spans="1:1" ht="13.5" x14ac:dyDescent="0.15">
      <c r="A80"/>
    </row>
    <row r="81" spans="1:1" ht="13.5" x14ac:dyDescent="0.15">
      <c r="A81"/>
    </row>
    <row r="82" spans="1:1" ht="13.5" x14ac:dyDescent="0.15">
      <c r="A82"/>
    </row>
    <row r="83" spans="1:1" ht="13.5" x14ac:dyDescent="0.15">
      <c r="A83"/>
    </row>
    <row r="84" spans="1:1" ht="13.5" x14ac:dyDescent="0.15">
      <c r="A84"/>
    </row>
    <row r="85" spans="1:1" ht="13.5" x14ac:dyDescent="0.15">
      <c r="A85"/>
    </row>
    <row r="86" spans="1:1" ht="13.5" x14ac:dyDescent="0.15">
      <c r="A86"/>
    </row>
    <row r="87" spans="1:1" ht="13.5" x14ac:dyDescent="0.15">
      <c r="A87"/>
    </row>
    <row r="88" spans="1:1" ht="13.5" x14ac:dyDescent="0.15">
      <c r="A88"/>
    </row>
    <row r="89" spans="1:1" ht="13.5" x14ac:dyDescent="0.15">
      <c r="A89"/>
    </row>
    <row r="90" spans="1:1" ht="13.5" x14ac:dyDescent="0.15">
      <c r="A90"/>
    </row>
    <row r="91" spans="1:1" ht="13.5" x14ac:dyDescent="0.15">
      <c r="A91"/>
    </row>
    <row r="92" spans="1:1" ht="13.5" x14ac:dyDescent="0.15">
      <c r="A92"/>
    </row>
    <row r="93" spans="1:1" ht="13.5" x14ac:dyDescent="0.15">
      <c r="A93"/>
    </row>
    <row r="94" spans="1:1" ht="13.5" x14ac:dyDescent="0.15">
      <c r="A94"/>
    </row>
    <row r="95" spans="1:1" ht="13.5" x14ac:dyDescent="0.15">
      <c r="A95"/>
    </row>
    <row r="96" spans="1:1" ht="13.5" x14ac:dyDescent="0.15">
      <c r="A96"/>
    </row>
    <row r="97" spans="1:1" ht="13.5" x14ac:dyDescent="0.15">
      <c r="A97"/>
    </row>
    <row r="98" spans="1:1" ht="13.5" x14ac:dyDescent="0.15">
      <c r="A98"/>
    </row>
    <row r="99" spans="1:1" ht="13.5" x14ac:dyDescent="0.15">
      <c r="A99"/>
    </row>
    <row r="100" spans="1:1" ht="13.5" x14ac:dyDescent="0.15">
      <c r="A100"/>
    </row>
    <row r="101" spans="1:1" ht="13.5" x14ac:dyDescent="0.15">
      <c r="A101"/>
    </row>
    <row r="102" spans="1:1" ht="13.5" x14ac:dyDescent="0.15">
      <c r="A102"/>
    </row>
    <row r="103" spans="1:1" ht="13.5" x14ac:dyDescent="0.15">
      <c r="A103"/>
    </row>
    <row r="104" spans="1:1" ht="13.5" x14ac:dyDescent="0.15">
      <c r="A104"/>
    </row>
    <row r="105" spans="1:1" ht="13.5" x14ac:dyDescent="0.15">
      <c r="A105"/>
    </row>
    <row r="106" spans="1:1" ht="13.5" x14ac:dyDescent="0.15">
      <c r="A106"/>
    </row>
    <row r="107" spans="1:1" ht="13.5" x14ac:dyDescent="0.15">
      <c r="A107"/>
    </row>
    <row r="108" spans="1:1" ht="13.5" x14ac:dyDescent="0.15">
      <c r="A108"/>
    </row>
    <row r="109" spans="1:1" ht="13.5" x14ac:dyDescent="0.15">
      <c r="A109"/>
    </row>
    <row r="110" spans="1:1" ht="13.5" x14ac:dyDescent="0.15">
      <c r="A110"/>
    </row>
    <row r="111" spans="1:1" ht="13.5" x14ac:dyDescent="0.15">
      <c r="A111"/>
    </row>
    <row r="112" spans="1:1" ht="13.5" x14ac:dyDescent="0.15">
      <c r="A112"/>
    </row>
    <row r="113" spans="1:1" ht="13.5" x14ac:dyDescent="0.15">
      <c r="A113"/>
    </row>
    <row r="114" spans="1:1" ht="13.5" x14ac:dyDescent="0.15">
      <c r="A114"/>
    </row>
    <row r="115" spans="1:1" ht="13.5" x14ac:dyDescent="0.15">
      <c r="A115"/>
    </row>
    <row r="116" spans="1:1" ht="13.5" x14ac:dyDescent="0.15">
      <c r="A116"/>
    </row>
    <row r="117" spans="1:1" ht="13.5" x14ac:dyDescent="0.15">
      <c r="A117"/>
    </row>
    <row r="118" spans="1:1" ht="13.5" x14ac:dyDescent="0.15">
      <c r="A118"/>
    </row>
    <row r="119" spans="1:1" ht="13.5" x14ac:dyDescent="0.15">
      <c r="A119"/>
    </row>
    <row r="120" spans="1:1" ht="13.5" x14ac:dyDescent="0.15">
      <c r="A120"/>
    </row>
    <row r="121" spans="1:1" ht="13.5" x14ac:dyDescent="0.15">
      <c r="A121"/>
    </row>
    <row r="122" spans="1:1" ht="13.5" x14ac:dyDescent="0.15">
      <c r="A122"/>
    </row>
    <row r="123" spans="1:1" ht="13.5" x14ac:dyDescent="0.15">
      <c r="A123"/>
    </row>
    <row r="124" spans="1:1" ht="13.5" x14ac:dyDescent="0.15">
      <c r="A124"/>
    </row>
    <row r="125" spans="1:1" ht="13.5" x14ac:dyDescent="0.15">
      <c r="A125"/>
    </row>
    <row r="126" spans="1:1" ht="13.5" x14ac:dyDescent="0.15">
      <c r="A126"/>
    </row>
    <row r="127" spans="1:1" ht="13.5" x14ac:dyDescent="0.15">
      <c r="A127"/>
    </row>
    <row r="128" spans="1:1" ht="13.5" x14ac:dyDescent="0.15">
      <c r="A128"/>
    </row>
    <row r="129" spans="1:1" ht="13.5" x14ac:dyDescent="0.15">
      <c r="A129"/>
    </row>
    <row r="130" spans="1:1" ht="13.5" x14ac:dyDescent="0.15">
      <c r="A130"/>
    </row>
    <row r="131" spans="1:1" ht="13.5" x14ac:dyDescent="0.15">
      <c r="A131"/>
    </row>
    <row r="132" spans="1:1" ht="13.5" x14ac:dyDescent="0.15">
      <c r="A132"/>
    </row>
    <row r="133" spans="1:1" ht="13.5" x14ac:dyDescent="0.15">
      <c r="A133"/>
    </row>
    <row r="134" spans="1:1" ht="13.5" x14ac:dyDescent="0.15">
      <c r="A134"/>
    </row>
    <row r="135" spans="1:1" ht="13.5" x14ac:dyDescent="0.15">
      <c r="A135"/>
    </row>
    <row r="136" spans="1:1" ht="13.5" x14ac:dyDescent="0.15">
      <c r="A136"/>
    </row>
    <row r="137" spans="1:1" ht="13.5" x14ac:dyDescent="0.15">
      <c r="A137"/>
    </row>
    <row r="138" spans="1:1" ht="13.5" x14ac:dyDescent="0.15">
      <c r="A138"/>
    </row>
    <row r="139" spans="1:1" ht="13.5" x14ac:dyDescent="0.15">
      <c r="A139"/>
    </row>
    <row r="140" spans="1:1" ht="13.5" x14ac:dyDescent="0.15">
      <c r="A140"/>
    </row>
    <row r="141" spans="1:1" ht="13.5" x14ac:dyDescent="0.15">
      <c r="A141"/>
    </row>
    <row r="142" spans="1:1" ht="13.5" x14ac:dyDescent="0.15">
      <c r="A142"/>
    </row>
    <row r="143" spans="1:1" ht="13.5" x14ac:dyDescent="0.15">
      <c r="A143"/>
    </row>
    <row r="144" spans="1:1" ht="13.5" x14ac:dyDescent="0.15">
      <c r="A144"/>
    </row>
    <row r="145" spans="1:1" ht="13.5" x14ac:dyDescent="0.15">
      <c r="A145"/>
    </row>
    <row r="146" spans="1:1" ht="13.5" x14ac:dyDescent="0.15">
      <c r="A146"/>
    </row>
    <row r="147" spans="1:1" ht="13.5" x14ac:dyDescent="0.15">
      <c r="A147"/>
    </row>
    <row r="148" spans="1:1" ht="13.5" x14ac:dyDescent="0.15">
      <c r="A148"/>
    </row>
    <row r="149" spans="1:1" ht="13.5" x14ac:dyDescent="0.15">
      <c r="A149"/>
    </row>
    <row r="150" spans="1:1" ht="13.5" x14ac:dyDescent="0.15">
      <c r="A150"/>
    </row>
    <row r="151" spans="1:1" ht="13.5" x14ac:dyDescent="0.15">
      <c r="A151"/>
    </row>
    <row r="152" spans="1:1" ht="13.5" x14ac:dyDescent="0.15">
      <c r="A152"/>
    </row>
    <row r="153" spans="1:1" ht="13.5" x14ac:dyDescent="0.15">
      <c r="A153"/>
    </row>
    <row r="154" spans="1:1" ht="13.5" x14ac:dyDescent="0.15">
      <c r="A154"/>
    </row>
    <row r="155" spans="1:1" ht="13.5" x14ac:dyDescent="0.15">
      <c r="A155"/>
    </row>
    <row r="156" spans="1:1" ht="13.5" x14ac:dyDescent="0.15">
      <c r="A156"/>
    </row>
    <row r="157" spans="1:1" ht="13.5" x14ac:dyDescent="0.15">
      <c r="A157"/>
    </row>
    <row r="158" spans="1:1" ht="13.5" x14ac:dyDescent="0.15">
      <c r="A158"/>
    </row>
    <row r="159" spans="1:1" ht="13.5" x14ac:dyDescent="0.15">
      <c r="A159"/>
    </row>
    <row r="160" spans="1:1" ht="13.5" x14ac:dyDescent="0.15">
      <c r="A160"/>
    </row>
    <row r="161" spans="1:1" ht="13.5" x14ac:dyDescent="0.15">
      <c r="A161"/>
    </row>
    <row r="162" spans="1:1" ht="13.5" x14ac:dyDescent="0.15">
      <c r="A162"/>
    </row>
    <row r="163" spans="1:1" ht="13.5" x14ac:dyDescent="0.15">
      <c r="A163"/>
    </row>
    <row r="164" spans="1:1" ht="13.5" x14ac:dyDescent="0.15">
      <c r="A164"/>
    </row>
    <row r="165" spans="1:1" ht="13.5" x14ac:dyDescent="0.15">
      <c r="A165"/>
    </row>
    <row r="166" spans="1:1" ht="13.5" x14ac:dyDescent="0.15">
      <c r="A166"/>
    </row>
    <row r="167" spans="1:1" ht="13.5" x14ac:dyDescent="0.15">
      <c r="A167"/>
    </row>
    <row r="168" spans="1:1" ht="13.5" x14ac:dyDescent="0.15">
      <c r="A168"/>
    </row>
    <row r="169" spans="1:1" ht="13.5" x14ac:dyDescent="0.15">
      <c r="A169"/>
    </row>
    <row r="170" spans="1:1" ht="13.5" x14ac:dyDescent="0.15">
      <c r="A170"/>
    </row>
    <row r="171" spans="1:1" ht="13.5" x14ac:dyDescent="0.15">
      <c r="A171"/>
    </row>
    <row r="172" spans="1:1" ht="13.5" x14ac:dyDescent="0.15">
      <c r="A172"/>
    </row>
    <row r="173" spans="1:1" ht="13.5" x14ac:dyDescent="0.15">
      <c r="A173"/>
    </row>
    <row r="174" spans="1:1" ht="13.5" x14ac:dyDescent="0.15">
      <c r="A174"/>
    </row>
    <row r="175" spans="1:1" ht="13.5" x14ac:dyDescent="0.15">
      <c r="A175"/>
    </row>
    <row r="176" spans="1:1" ht="13.5" x14ac:dyDescent="0.15">
      <c r="A176"/>
    </row>
    <row r="177" spans="1:1" ht="13.5" x14ac:dyDescent="0.15">
      <c r="A177"/>
    </row>
    <row r="178" spans="1:1" ht="13.5" x14ac:dyDescent="0.15">
      <c r="A178"/>
    </row>
    <row r="179" spans="1:1" ht="13.5" x14ac:dyDescent="0.15">
      <c r="A179"/>
    </row>
    <row r="180" spans="1:1" ht="13.5" x14ac:dyDescent="0.15">
      <c r="A180"/>
    </row>
    <row r="181" spans="1:1" ht="13.5" x14ac:dyDescent="0.15">
      <c r="A181"/>
    </row>
    <row r="182" spans="1:1" ht="13.5" x14ac:dyDescent="0.15">
      <c r="A182"/>
    </row>
    <row r="183" spans="1:1" ht="13.5" x14ac:dyDescent="0.15">
      <c r="A183"/>
    </row>
    <row r="184" spans="1:1" ht="13.5" x14ac:dyDescent="0.15">
      <c r="A184"/>
    </row>
    <row r="185" spans="1:1" ht="13.5" x14ac:dyDescent="0.15">
      <c r="A185"/>
    </row>
    <row r="186" spans="1:1" ht="13.5" x14ac:dyDescent="0.15">
      <c r="A186"/>
    </row>
    <row r="187" spans="1:1" ht="13.5" x14ac:dyDescent="0.15">
      <c r="A187"/>
    </row>
    <row r="188" spans="1:1" ht="13.5" x14ac:dyDescent="0.15">
      <c r="A188"/>
    </row>
    <row r="189" spans="1:1" ht="13.5" x14ac:dyDescent="0.15">
      <c r="A189"/>
    </row>
    <row r="190" spans="1:1" ht="13.5" x14ac:dyDescent="0.15">
      <c r="A190"/>
    </row>
    <row r="191" spans="1:1" ht="13.5" x14ac:dyDescent="0.15">
      <c r="A191"/>
    </row>
    <row r="192" spans="1:1" ht="13.5" x14ac:dyDescent="0.15">
      <c r="A192"/>
    </row>
    <row r="193" spans="1:1" ht="13.5" x14ac:dyDescent="0.15">
      <c r="A193"/>
    </row>
    <row r="194" spans="1:1" ht="13.5" x14ac:dyDescent="0.15">
      <c r="A194"/>
    </row>
    <row r="195" spans="1:1" ht="13.5" x14ac:dyDescent="0.15">
      <c r="A195"/>
    </row>
    <row r="196" spans="1:1" ht="13.5" x14ac:dyDescent="0.15">
      <c r="A196"/>
    </row>
    <row r="197" spans="1:1" ht="13.5" x14ac:dyDescent="0.15">
      <c r="A197"/>
    </row>
    <row r="198" spans="1:1" ht="13.5" x14ac:dyDescent="0.15">
      <c r="A198"/>
    </row>
    <row r="199" spans="1:1" ht="13.5" x14ac:dyDescent="0.15">
      <c r="A199"/>
    </row>
    <row r="200" spans="1:1" ht="13.5" x14ac:dyDescent="0.15">
      <c r="A200"/>
    </row>
    <row r="201" spans="1:1" ht="13.5" x14ac:dyDescent="0.15">
      <c r="A201"/>
    </row>
    <row r="202" spans="1:1" ht="13.5" x14ac:dyDescent="0.15">
      <c r="A202"/>
    </row>
    <row r="203" spans="1:1" ht="13.5" x14ac:dyDescent="0.15">
      <c r="A203"/>
    </row>
    <row r="204" spans="1:1" ht="13.5" x14ac:dyDescent="0.15">
      <c r="A204"/>
    </row>
    <row r="205" spans="1:1" ht="13.5" x14ac:dyDescent="0.15">
      <c r="A205"/>
    </row>
    <row r="206" spans="1:1" ht="13.5" x14ac:dyDescent="0.15">
      <c r="A206"/>
    </row>
    <row r="207" spans="1:1" ht="13.5" x14ac:dyDescent="0.15">
      <c r="A207"/>
    </row>
    <row r="208" spans="1:1" ht="13.5" x14ac:dyDescent="0.15">
      <c r="A208"/>
    </row>
    <row r="209" spans="1:1" ht="13.5" x14ac:dyDescent="0.15">
      <c r="A209"/>
    </row>
    <row r="210" spans="1:1" ht="13.5" x14ac:dyDescent="0.15">
      <c r="A210"/>
    </row>
    <row r="211" spans="1:1" ht="13.5" x14ac:dyDescent="0.15">
      <c r="A211"/>
    </row>
    <row r="212" spans="1:1" ht="13.5" x14ac:dyDescent="0.15">
      <c r="A212"/>
    </row>
    <row r="213" spans="1:1" ht="13.5" x14ac:dyDescent="0.15">
      <c r="A213"/>
    </row>
    <row r="214" spans="1:1" ht="13.5" x14ac:dyDescent="0.15">
      <c r="A214"/>
    </row>
    <row r="215" spans="1:1" ht="13.5" x14ac:dyDescent="0.15">
      <c r="A215"/>
    </row>
    <row r="216" spans="1:1" ht="13.5" x14ac:dyDescent="0.15">
      <c r="A216"/>
    </row>
    <row r="217" spans="1:1" ht="13.5" x14ac:dyDescent="0.15">
      <c r="A217"/>
    </row>
    <row r="218" spans="1:1" ht="13.5" x14ac:dyDescent="0.15">
      <c r="A218"/>
    </row>
    <row r="219" spans="1:1" ht="13.5" x14ac:dyDescent="0.15">
      <c r="A219"/>
    </row>
    <row r="220" spans="1:1" ht="13.5" x14ac:dyDescent="0.15">
      <c r="A220"/>
    </row>
    <row r="221" spans="1:1" ht="13.5" x14ac:dyDescent="0.15">
      <c r="A221"/>
    </row>
    <row r="222" spans="1:1" ht="13.5" x14ac:dyDescent="0.15">
      <c r="A222"/>
    </row>
    <row r="223" spans="1:1" ht="13.5" x14ac:dyDescent="0.15">
      <c r="A223"/>
    </row>
    <row r="224" spans="1:1" ht="13.5" x14ac:dyDescent="0.15">
      <c r="A224"/>
    </row>
    <row r="225" spans="1:1" ht="13.5" x14ac:dyDescent="0.15">
      <c r="A225"/>
    </row>
    <row r="226" spans="1:1" ht="13.5" x14ac:dyDescent="0.15">
      <c r="A226"/>
    </row>
    <row r="227" spans="1:1" ht="13.5" x14ac:dyDescent="0.15">
      <c r="A227"/>
    </row>
    <row r="228" spans="1:1" ht="13.5" x14ac:dyDescent="0.15">
      <c r="A228"/>
    </row>
    <row r="229" spans="1:1" ht="13.5" x14ac:dyDescent="0.15">
      <c r="A229"/>
    </row>
    <row r="230" spans="1:1" ht="13.5" x14ac:dyDescent="0.15">
      <c r="A230"/>
    </row>
    <row r="231" spans="1:1" ht="13.5" x14ac:dyDescent="0.15">
      <c r="A231"/>
    </row>
    <row r="232" spans="1:1" ht="13.5" x14ac:dyDescent="0.15">
      <c r="A232"/>
    </row>
    <row r="233" spans="1:1" ht="13.5" x14ac:dyDescent="0.15">
      <c r="A233"/>
    </row>
    <row r="234" spans="1:1" ht="13.5" x14ac:dyDescent="0.15">
      <c r="A234"/>
    </row>
    <row r="235" spans="1:1" ht="13.5" x14ac:dyDescent="0.15">
      <c r="A235"/>
    </row>
    <row r="236" spans="1:1" ht="13.5" x14ac:dyDescent="0.15">
      <c r="A236"/>
    </row>
    <row r="237" spans="1:1" ht="13.5" x14ac:dyDescent="0.15">
      <c r="A237"/>
    </row>
    <row r="238" spans="1:1" ht="13.5" x14ac:dyDescent="0.15">
      <c r="A238"/>
    </row>
    <row r="239" spans="1:1" ht="13.5" x14ac:dyDescent="0.15">
      <c r="A239"/>
    </row>
    <row r="240" spans="1:1" ht="13.5" x14ac:dyDescent="0.15">
      <c r="A240"/>
    </row>
    <row r="241" spans="1:1" ht="13.5" x14ac:dyDescent="0.15">
      <c r="A241"/>
    </row>
    <row r="242" spans="1:1" ht="13.5" x14ac:dyDescent="0.15">
      <c r="A242"/>
    </row>
    <row r="243" spans="1:1" ht="13.5" x14ac:dyDescent="0.15">
      <c r="A243"/>
    </row>
    <row r="244" spans="1:1" ht="13.5" x14ac:dyDescent="0.15">
      <c r="A244"/>
    </row>
    <row r="245" spans="1:1" ht="13.5" x14ac:dyDescent="0.15">
      <c r="A245"/>
    </row>
    <row r="246" spans="1:1" ht="13.5" x14ac:dyDescent="0.15">
      <c r="A246"/>
    </row>
    <row r="247" spans="1:1" ht="13.5" x14ac:dyDescent="0.15">
      <c r="A247"/>
    </row>
    <row r="248" spans="1:1" ht="13.5" x14ac:dyDescent="0.15">
      <c r="A248"/>
    </row>
    <row r="249" spans="1:1" ht="13.5" x14ac:dyDescent="0.15">
      <c r="A249"/>
    </row>
    <row r="250" spans="1:1" ht="13.5" x14ac:dyDescent="0.15">
      <c r="A250"/>
    </row>
    <row r="251" spans="1:1" ht="13.5" x14ac:dyDescent="0.15">
      <c r="A251"/>
    </row>
    <row r="252" spans="1:1" ht="13.5" x14ac:dyDescent="0.15">
      <c r="A252"/>
    </row>
    <row r="253" spans="1:1" ht="13.5" x14ac:dyDescent="0.15">
      <c r="A253"/>
    </row>
    <row r="254" spans="1:1" ht="13.5" x14ac:dyDescent="0.15">
      <c r="A254"/>
    </row>
    <row r="255" spans="1:1" ht="13.5" x14ac:dyDescent="0.15">
      <c r="A255"/>
    </row>
    <row r="256" spans="1:1" ht="13.5" x14ac:dyDescent="0.15">
      <c r="A256"/>
    </row>
    <row r="257" spans="1:1" ht="13.5" x14ac:dyDescent="0.15">
      <c r="A257"/>
    </row>
    <row r="258" spans="1:1" ht="13.5" x14ac:dyDescent="0.15">
      <c r="A258"/>
    </row>
    <row r="259" spans="1:1" ht="13.5" x14ac:dyDescent="0.15">
      <c r="A259"/>
    </row>
    <row r="260" spans="1:1" ht="13.5" x14ac:dyDescent="0.15">
      <c r="A260"/>
    </row>
    <row r="261" spans="1:1" ht="13.5" x14ac:dyDescent="0.15">
      <c r="A261"/>
    </row>
    <row r="262" spans="1:1" ht="13.5" x14ac:dyDescent="0.15">
      <c r="A262"/>
    </row>
    <row r="263" spans="1:1" ht="13.5" x14ac:dyDescent="0.15">
      <c r="A263"/>
    </row>
    <row r="264" spans="1:1" ht="13.5" x14ac:dyDescent="0.15">
      <c r="A264"/>
    </row>
    <row r="265" spans="1:1" ht="13.5" x14ac:dyDescent="0.15">
      <c r="A265"/>
    </row>
    <row r="266" spans="1:1" ht="13.5" x14ac:dyDescent="0.15">
      <c r="A266"/>
    </row>
    <row r="267" spans="1:1" ht="13.5" x14ac:dyDescent="0.15">
      <c r="A267"/>
    </row>
    <row r="268" spans="1:1" ht="13.5" x14ac:dyDescent="0.15">
      <c r="A268"/>
    </row>
    <row r="269" spans="1:1" ht="13.5" x14ac:dyDescent="0.15">
      <c r="A269"/>
    </row>
    <row r="270" spans="1:1" ht="13.5" x14ac:dyDescent="0.15">
      <c r="A270"/>
    </row>
    <row r="271" spans="1:1" ht="13.5" x14ac:dyDescent="0.15">
      <c r="A271"/>
    </row>
    <row r="272" spans="1:1" ht="13.5" x14ac:dyDescent="0.15">
      <c r="A272"/>
    </row>
    <row r="273" spans="1:1" ht="13.5" x14ac:dyDescent="0.15">
      <c r="A273"/>
    </row>
    <row r="274" spans="1:1" ht="13.5" x14ac:dyDescent="0.15">
      <c r="A274"/>
    </row>
    <row r="275" spans="1:1" ht="13.5" x14ac:dyDescent="0.15">
      <c r="A275"/>
    </row>
    <row r="276" spans="1:1" ht="13.5" x14ac:dyDescent="0.15">
      <c r="A276"/>
    </row>
    <row r="277" spans="1:1" ht="13.5" x14ac:dyDescent="0.15">
      <c r="A277"/>
    </row>
    <row r="278" spans="1:1" ht="13.5" x14ac:dyDescent="0.15">
      <c r="A278"/>
    </row>
    <row r="279" spans="1:1" ht="13.5" x14ac:dyDescent="0.15">
      <c r="A279"/>
    </row>
    <row r="280" spans="1:1" ht="13.5" x14ac:dyDescent="0.15">
      <c r="A280"/>
    </row>
    <row r="281" spans="1:1" ht="13.5" x14ac:dyDescent="0.15">
      <c r="A281"/>
    </row>
    <row r="282" spans="1:1" ht="13.5" x14ac:dyDescent="0.15">
      <c r="A282"/>
    </row>
    <row r="283" spans="1:1" ht="13.5" x14ac:dyDescent="0.15">
      <c r="A283"/>
    </row>
    <row r="284" spans="1:1" ht="13.5" x14ac:dyDescent="0.15">
      <c r="A284"/>
    </row>
    <row r="285" spans="1:1" ht="13.5" x14ac:dyDescent="0.15">
      <c r="A285"/>
    </row>
    <row r="286" spans="1:1" ht="13.5" x14ac:dyDescent="0.15">
      <c r="A286"/>
    </row>
    <row r="287" spans="1:1" ht="13.5" x14ac:dyDescent="0.15">
      <c r="A287"/>
    </row>
    <row r="288" spans="1:1" ht="13.5" x14ac:dyDescent="0.15">
      <c r="A288"/>
    </row>
    <row r="289" spans="1:1" ht="13.5" x14ac:dyDescent="0.15">
      <c r="A289"/>
    </row>
    <row r="290" spans="1:1" ht="13.5" x14ac:dyDescent="0.15">
      <c r="A290"/>
    </row>
    <row r="291" spans="1:1" ht="13.5" x14ac:dyDescent="0.15">
      <c r="A291"/>
    </row>
    <row r="292" spans="1:1" ht="13.5" x14ac:dyDescent="0.15">
      <c r="A292"/>
    </row>
    <row r="293" spans="1:1" ht="13.5" x14ac:dyDescent="0.15">
      <c r="A293"/>
    </row>
    <row r="294" spans="1:1" ht="13.5" x14ac:dyDescent="0.15">
      <c r="A294"/>
    </row>
    <row r="295" spans="1:1" ht="13.5" x14ac:dyDescent="0.15">
      <c r="A295"/>
    </row>
    <row r="296" spans="1:1" ht="13.5" x14ac:dyDescent="0.15">
      <c r="A296"/>
    </row>
    <row r="297" spans="1:1" ht="13.5" x14ac:dyDescent="0.15">
      <c r="A297"/>
    </row>
    <row r="298" spans="1:1" ht="13.5" x14ac:dyDescent="0.15">
      <c r="A298"/>
    </row>
    <row r="299" spans="1:1" ht="13.5" x14ac:dyDescent="0.15">
      <c r="A299"/>
    </row>
    <row r="300" spans="1:1" ht="13.5" x14ac:dyDescent="0.15">
      <c r="A300"/>
    </row>
    <row r="301" spans="1:1" ht="13.5" x14ac:dyDescent="0.15">
      <c r="A301"/>
    </row>
    <row r="302" spans="1:1" ht="13.5" x14ac:dyDescent="0.15">
      <c r="A302"/>
    </row>
    <row r="303" spans="1:1" ht="13.5" x14ac:dyDescent="0.15">
      <c r="A303"/>
    </row>
    <row r="304" spans="1:1" ht="13.5" x14ac:dyDescent="0.15">
      <c r="A304"/>
    </row>
    <row r="305" spans="1:1" ht="13.5" x14ac:dyDescent="0.15">
      <c r="A305"/>
    </row>
    <row r="306" spans="1:1" ht="13.5" x14ac:dyDescent="0.15">
      <c r="A306"/>
    </row>
    <row r="307" spans="1:1" ht="13.5" x14ac:dyDescent="0.15">
      <c r="A307"/>
    </row>
    <row r="308" spans="1:1" ht="13.5" x14ac:dyDescent="0.15">
      <c r="A308"/>
    </row>
    <row r="309" spans="1:1" ht="13.5" x14ac:dyDescent="0.15">
      <c r="A309"/>
    </row>
    <row r="310" spans="1:1" ht="13.5" x14ac:dyDescent="0.15">
      <c r="A310"/>
    </row>
    <row r="311" spans="1:1" ht="13.5" x14ac:dyDescent="0.15">
      <c r="A311"/>
    </row>
    <row r="312" spans="1:1" ht="13.5" x14ac:dyDescent="0.15">
      <c r="A312"/>
    </row>
    <row r="313" spans="1:1" ht="13.5" x14ac:dyDescent="0.15">
      <c r="A313"/>
    </row>
    <row r="314" spans="1:1" ht="13.5" x14ac:dyDescent="0.15">
      <c r="A314"/>
    </row>
    <row r="315" spans="1:1" ht="13.5" x14ac:dyDescent="0.15">
      <c r="A315"/>
    </row>
    <row r="316" spans="1:1" ht="13.5" x14ac:dyDescent="0.15">
      <c r="A316"/>
    </row>
    <row r="317" spans="1:1" ht="13.5" x14ac:dyDescent="0.15">
      <c r="A317"/>
    </row>
    <row r="318" spans="1:1" ht="13.5" x14ac:dyDescent="0.15">
      <c r="A318"/>
    </row>
    <row r="319" spans="1:1" ht="13.5" x14ac:dyDescent="0.15">
      <c r="A319"/>
    </row>
    <row r="320" spans="1:1" ht="13.5" x14ac:dyDescent="0.15">
      <c r="A320"/>
    </row>
    <row r="321" spans="1:1" ht="13.5" x14ac:dyDescent="0.15">
      <c r="A321"/>
    </row>
    <row r="322" spans="1:1" ht="13.5" x14ac:dyDescent="0.15">
      <c r="A322"/>
    </row>
    <row r="323" spans="1:1" ht="13.5" x14ac:dyDescent="0.15">
      <c r="A323"/>
    </row>
    <row r="324" spans="1:1" ht="13.5" x14ac:dyDescent="0.15">
      <c r="A324"/>
    </row>
    <row r="325" spans="1:1" ht="13.5" x14ac:dyDescent="0.15">
      <c r="A325"/>
    </row>
    <row r="326" spans="1:1" ht="13.5" x14ac:dyDescent="0.15">
      <c r="A326"/>
    </row>
    <row r="327" spans="1:1" ht="13.5" x14ac:dyDescent="0.15">
      <c r="A327"/>
    </row>
    <row r="328" spans="1:1" ht="13.5" x14ac:dyDescent="0.15">
      <c r="A328"/>
    </row>
    <row r="329" spans="1:1" ht="13.5" x14ac:dyDescent="0.15">
      <c r="A329"/>
    </row>
    <row r="330" spans="1:1" ht="13.5" x14ac:dyDescent="0.15">
      <c r="A330"/>
    </row>
    <row r="331" spans="1:1" ht="13.5" x14ac:dyDescent="0.15">
      <c r="A331"/>
    </row>
    <row r="332" spans="1:1" ht="13.5" x14ac:dyDescent="0.15">
      <c r="A332"/>
    </row>
    <row r="333" spans="1:1" ht="13.5" x14ac:dyDescent="0.15">
      <c r="A333"/>
    </row>
    <row r="334" spans="1:1" ht="13.5" x14ac:dyDescent="0.15">
      <c r="A334"/>
    </row>
    <row r="335" spans="1:1" ht="13.5" x14ac:dyDescent="0.15">
      <c r="A335"/>
    </row>
    <row r="336" spans="1:1" ht="13.5" x14ac:dyDescent="0.15">
      <c r="A336"/>
    </row>
    <row r="337" spans="1:1" ht="13.5" x14ac:dyDescent="0.15">
      <c r="A337"/>
    </row>
    <row r="338" spans="1:1" ht="13.5" x14ac:dyDescent="0.15">
      <c r="A338"/>
    </row>
    <row r="339" spans="1:1" ht="13.5" x14ac:dyDescent="0.15">
      <c r="A339"/>
    </row>
    <row r="340" spans="1:1" ht="13.5" x14ac:dyDescent="0.15">
      <c r="A340"/>
    </row>
    <row r="341" spans="1:1" ht="13.5" x14ac:dyDescent="0.15">
      <c r="A341"/>
    </row>
    <row r="342" spans="1:1" ht="13.5" x14ac:dyDescent="0.15">
      <c r="A342"/>
    </row>
    <row r="343" spans="1:1" ht="13.5" x14ac:dyDescent="0.15">
      <c r="A343"/>
    </row>
    <row r="344" spans="1:1" ht="13.5" x14ac:dyDescent="0.15">
      <c r="A344"/>
    </row>
    <row r="345" spans="1:1" ht="13.5" x14ac:dyDescent="0.15">
      <c r="A345"/>
    </row>
    <row r="346" spans="1:1" ht="13.5" x14ac:dyDescent="0.15">
      <c r="A346"/>
    </row>
    <row r="347" spans="1:1" ht="13.5" x14ac:dyDescent="0.15">
      <c r="A347"/>
    </row>
    <row r="348" spans="1:1" ht="13.5" x14ac:dyDescent="0.15">
      <c r="A348"/>
    </row>
    <row r="349" spans="1:1" ht="13.5" x14ac:dyDescent="0.15">
      <c r="A349"/>
    </row>
    <row r="350" spans="1:1" ht="13.5" x14ac:dyDescent="0.15">
      <c r="A350"/>
    </row>
    <row r="351" spans="1:1" ht="13.5" x14ac:dyDescent="0.15">
      <c r="A351"/>
    </row>
    <row r="352" spans="1:1" ht="13.5" x14ac:dyDescent="0.15">
      <c r="A352"/>
    </row>
    <row r="353" spans="1:1" ht="13.5" x14ac:dyDescent="0.15">
      <c r="A353"/>
    </row>
    <row r="354" spans="1:1" ht="13.5" x14ac:dyDescent="0.15">
      <c r="A354"/>
    </row>
    <row r="355" spans="1:1" ht="13.5" x14ac:dyDescent="0.15">
      <c r="A355"/>
    </row>
    <row r="356" spans="1:1" ht="13.5" x14ac:dyDescent="0.15">
      <c r="A356"/>
    </row>
    <row r="357" spans="1:1" ht="13.5" x14ac:dyDescent="0.15">
      <c r="A357"/>
    </row>
    <row r="358" spans="1:1" ht="13.5" x14ac:dyDescent="0.15">
      <c r="A358"/>
    </row>
    <row r="359" spans="1:1" ht="13.5" x14ac:dyDescent="0.15">
      <c r="A359"/>
    </row>
    <row r="360" spans="1:1" ht="13.5" x14ac:dyDescent="0.15">
      <c r="A360"/>
    </row>
    <row r="361" spans="1:1" ht="13.5" x14ac:dyDescent="0.15">
      <c r="A361"/>
    </row>
    <row r="362" spans="1:1" ht="13.5" x14ac:dyDescent="0.15">
      <c r="A362"/>
    </row>
    <row r="363" spans="1:1" ht="13.5" x14ac:dyDescent="0.15">
      <c r="A363"/>
    </row>
    <row r="364" spans="1:1" ht="13.5" x14ac:dyDescent="0.15">
      <c r="A364"/>
    </row>
    <row r="365" spans="1:1" ht="13.5" x14ac:dyDescent="0.15">
      <c r="A365"/>
    </row>
    <row r="366" spans="1:1" ht="13.5" x14ac:dyDescent="0.15">
      <c r="A366"/>
    </row>
    <row r="367" spans="1:1" ht="13.5" x14ac:dyDescent="0.15">
      <c r="A367"/>
    </row>
    <row r="368" spans="1:1" ht="13.5" x14ac:dyDescent="0.15">
      <c r="A368"/>
    </row>
    <row r="369" spans="1:1" ht="13.5" x14ac:dyDescent="0.15">
      <c r="A369"/>
    </row>
    <row r="370" spans="1:1" ht="13.5" x14ac:dyDescent="0.15">
      <c r="A370"/>
    </row>
    <row r="371" spans="1:1" ht="13.5" x14ac:dyDescent="0.15">
      <c r="A371"/>
    </row>
    <row r="372" spans="1:1" ht="13.5" x14ac:dyDescent="0.15">
      <c r="A372"/>
    </row>
    <row r="373" spans="1:1" ht="13.5" x14ac:dyDescent="0.15">
      <c r="A373"/>
    </row>
    <row r="374" spans="1:1" ht="13.5" x14ac:dyDescent="0.15">
      <c r="A374"/>
    </row>
    <row r="375" spans="1:1" ht="13.5" x14ac:dyDescent="0.15">
      <c r="A375"/>
    </row>
    <row r="376" spans="1:1" ht="13.5" x14ac:dyDescent="0.15">
      <c r="A376"/>
    </row>
    <row r="377" spans="1:1" ht="13.5" x14ac:dyDescent="0.15">
      <c r="A377"/>
    </row>
    <row r="378" spans="1:1" ht="13.5" x14ac:dyDescent="0.15">
      <c r="A378"/>
    </row>
    <row r="379" spans="1:1" ht="13.5" x14ac:dyDescent="0.15">
      <c r="A379"/>
    </row>
    <row r="380" spans="1:1" ht="13.5" x14ac:dyDescent="0.15">
      <c r="A380"/>
    </row>
    <row r="381" spans="1:1" ht="13.5" x14ac:dyDescent="0.15">
      <c r="A381"/>
    </row>
    <row r="382" spans="1:1" ht="13.5" x14ac:dyDescent="0.15">
      <c r="A382"/>
    </row>
    <row r="383" spans="1:1" ht="13.5" x14ac:dyDescent="0.15">
      <c r="A383"/>
    </row>
    <row r="384" spans="1:1" ht="13.5" x14ac:dyDescent="0.15">
      <c r="A384"/>
    </row>
    <row r="385" spans="1:1" ht="13.5" x14ac:dyDescent="0.15">
      <c r="A385"/>
    </row>
    <row r="386" spans="1:1" ht="13.5" x14ac:dyDescent="0.15">
      <c r="A386"/>
    </row>
    <row r="387" spans="1:1" ht="13.5" x14ac:dyDescent="0.15">
      <c r="A387"/>
    </row>
    <row r="388" spans="1:1" ht="13.5" x14ac:dyDescent="0.15">
      <c r="A388"/>
    </row>
    <row r="389" spans="1:1" ht="13.5" x14ac:dyDescent="0.15">
      <c r="A389"/>
    </row>
    <row r="390" spans="1:1" ht="13.5" x14ac:dyDescent="0.15">
      <c r="A390"/>
    </row>
    <row r="391" spans="1:1" ht="13.5" x14ac:dyDescent="0.15">
      <c r="A391"/>
    </row>
    <row r="392" spans="1:1" ht="13.5" x14ac:dyDescent="0.15">
      <c r="A392"/>
    </row>
    <row r="393" spans="1:1" ht="13.5" x14ac:dyDescent="0.15">
      <c r="A393"/>
    </row>
    <row r="394" spans="1:1" ht="13.5" x14ac:dyDescent="0.15">
      <c r="A394"/>
    </row>
    <row r="395" spans="1:1" ht="13.5" x14ac:dyDescent="0.15">
      <c r="A395"/>
    </row>
    <row r="396" spans="1:1" ht="13.5" x14ac:dyDescent="0.15">
      <c r="A396"/>
    </row>
    <row r="397" spans="1:1" ht="13.5" x14ac:dyDescent="0.15">
      <c r="A397"/>
    </row>
    <row r="398" spans="1:1" ht="13.5" x14ac:dyDescent="0.15">
      <c r="A398"/>
    </row>
    <row r="399" spans="1:1" ht="13.5" x14ac:dyDescent="0.15">
      <c r="A399"/>
    </row>
    <row r="400" spans="1:1" ht="13.5" x14ac:dyDescent="0.15">
      <c r="A400"/>
    </row>
    <row r="401" spans="1:1" ht="13.5" x14ac:dyDescent="0.15">
      <c r="A401"/>
    </row>
    <row r="402" spans="1:1" ht="13.5" x14ac:dyDescent="0.15">
      <c r="A402"/>
    </row>
    <row r="403" spans="1:1" ht="13.5" x14ac:dyDescent="0.15">
      <c r="A403"/>
    </row>
    <row r="404" spans="1:1" ht="13.5" x14ac:dyDescent="0.15">
      <c r="A404"/>
    </row>
    <row r="405" spans="1:1" ht="13.5" x14ac:dyDescent="0.15">
      <c r="A405"/>
    </row>
    <row r="406" spans="1:1" ht="13.5" x14ac:dyDescent="0.15">
      <c r="A406"/>
    </row>
    <row r="407" spans="1:1" ht="13.5" x14ac:dyDescent="0.15">
      <c r="A407"/>
    </row>
    <row r="408" spans="1:1" ht="13.5" x14ac:dyDescent="0.15">
      <c r="A408"/>
    </row>
    <row r="409" spans="1:1" ht="13.5" x14ac:dyDescent="0.15">
      <c r="A409"/>
    </row>
    <row r="410" spans="1:1" ht="13.5" x14ac:dyDescent="0.15">
      <c r="A410"/>
    </row>
    <row r="411" spans="1:1" ht="13.5" x14ac:dyDescent="0.15">
      <c r="A411"/>
    </row>
    <row r="412" spans="1:1" ht="13.5" x14ac:dyDescent="0.15">
      <c r="A412"/>
    </row>
    <row r="413" spans="1:1" ht="13.5" x14ac:dyDescent="0.15">
      <c r="A413"/>
    </row>
    <row r="414" spans="1:1" ht="13.5" x14ac:dyDescent="0.15">
      <c r="A414"/>
    </row>
    <row r="415" spans="1:1" ht="13.5" x14ac:dyDescent="0.15">
      <c r="A415"/>
    </row>
    <row r="416" spans="1:1" ht="13.5" x14ac:dyDescent="0.15">
      <c r="A416"/>
    </row>
    <row r="417" spans="1:1" ht="13.5" x14ac:dyDescent="0.15">
      <c r="A417"/>
    </row>
    <row r="418" spans="1:1" ht="13.5" x14ac:dyDescent="0.15">
      <c r="A418"/>
    </row>
    <row r="419" spans="1:1" ht="13.5" x14ac:dyDescent="0.15">
      <c r="A419"/>
    </row>
    <row r="420" spans="1:1" ht="13.5" x14ac:dyDescent="0.15">
      <c r="A420"/>
    </row>
    <row r="421" spans="1:1" ht="13.5" x14ac:dyDescent="0.15">
      <c r="A421"/>
    </row>
    <row r="422" spans="1:1" ht="13.5" x14ac:dyDescent="0.15">
      <c r="A422"/>
    </row>
    <row r="423" spans="1:1" ht="13.5" x14ac:dyDescent="0.15">
      <c r="A423"/>
    </row>
    <row r="424" spans="1:1" ht="13.5" x14ac:dyDescent="0.15">
      <c r="A424"/>
    </row>
    <row r="425" spans="1:1" ht="13.5" x14ac:dyDescent="0.15">
      <c r="A425"/>
    </row>
    <row r="426" spans="1:1" ht="13.5" x14ac:dyDescent="0.15">
      <c r="A426"/>
    </row>
    <row r="427" spans="1:1" ht="13.5" x14ac:dyDescent="0.15">
      <c r="A427"/>
    </row>
    <row r="428" spans="1:1" ht="13.5" x14ac:dyDescent="0.15">
      <c r="A428"/>
    </row>
    <row r="429" spans="1:1" ht="13.5" x14ac:dyDescent="0.15">
      <c r="A429"/>
    </row>
    <row r="430" spans="1:1" ht="13.5" x14ac:dyDescent="0.15">
      <c r="A430"/>
    </row>
    <row r="431" spans="1:1" ht="13.5" x14ac:dyDescent="0.15">
      <c r="A431"/>
    </row>
    <row r="432" spans="1:1" ht="13.5" x14ac:dyDescent="0.15">
      <c r="A432"/>
    </row>
    <row r="433" spans="1:1" ht="13.5" x14ac:dyDescent="0.15">
      <c r="A433"/>
    </row>
    <row r="434" spans="1:1" ht="13.5" x14ac:dyDescent="0.15">
      <c r="A434"/>
    </row>
    <row r="435" spans="1:1" ht="13.5" x14ac:dyDescent="0.15">
      <c r="A435"/>
    </row>
    <row r="436" spans="1:1" ht="13.5" x14ac:dyDescent="0.15">
      <c r="A436"/>
    </row>
    <row r="437" spans="1:1" ht="13.5" x14ac:dyDescent="0.15">
      <c r="A437"/>
    </row>
    <row r="438" spans="1:1" ht="13.5" x14ac:dyDescent="0.15">
      <c r="A438"/>
    </row>
    <row r="439" spans="1:1" ht="13.5" x14ac:dyDescent="0.15">
      <c r="A439"/>
    </row>
    <row r="440" spans="1:1" ht="13.5" x14ac:dyDescent="0.15">
      <c r="A440"/>
    </row>
    <row r="441" spans="1:1" ht="13.5" x14ac:dyDescent="0.15">
      <c r="A441"/>
    </row>
    <row r="442" spans="1:1" ht="13.5" x14ac:dyDescent="0.15">
      <c r="A442"/>
    </row>
    <row r="443" spans="1:1" ht="13.5" x14ac:dyDescent="0.15">
      <c r="A443"/>
    </row>
    <row r="444" spans="1:1" ht="13.5" x14ac:dyDescent="0.15">
      <c r="A444"/>
    </row>
    <row r="445" spans="1:1" ht="13.5" x14ac:dyDescent="0.15">
      <c r="A445"/>
    </row>
    <row r="446" spans="1:1" ht="13.5" x14ac:dyDescent="0.15">
      <c r="A446"/>
    </row>
    <row r="447" spans="1:1" ht="13.5" x14ac:dyDescent="0.15">
      <c r="A447"/>
    </row>
    <row r="448" spans="1:1" ht="13.5" x14ac:dyDescent="0.15">
      <c r="A448"/>
    </row>
    <row r="449" spans="1:1" ht="13.5" x14ac:dyDescent="0.15">
      <c r="A449"/>
    </row>
    <row r="450" spans="1:1" ht="13.5" x14ac:dyDescent="0.15">
      <c r="A450"/>
    </row>
    <row r="451" spans="1:1" ht="13.5" x14ac:dyDescent="0.15">
      <c r="A451"/>
    </row>
    <row r="452" spans="1:1" ht="13.5" x14ac:dyDescent="0.15">
      <c r="A452"/>
    </row>
    <row r="453" spans="1:1" ht="13.5" x14ac:dyDescent="0.15">
      <c r="A453"/>
    </row>
    <row r="454" spans="1:1" ht="13.5" x14ac:dyDescent="0.15">
      <c r="A454"/>
    </row>
    <row r="455" spans="1:1" ht="13.5" x14ac:dyDescent="0.15">
      <c r="A455"/>
    </row>
    <row r="456" spans="1:1" ht="13.5" x14ac:dyDescent="0.15">
      <c r="A456"/>
    </row>
    <row r="457" spans="1:1" ht="13.5" x14ac:dyDescent="0.15">
      <c r="A457"/>
    </row>
    <row r="458" spans="1:1" ht="13.5" x14ac:dyDescent="0.15">
      <c r="A458"/>
    </row>
    <row r="459" spans="1:1" ht="13.5" x14ac:dyDescent="0.15">
      <c r="A459"/>
    </row>
    <row r="460" spans="1:1" ht="13.5" x14ac:dyDescent="0.15">
      <c r="A460"/>
    </row>
    <row r="461" spans="1:1" ht="13.5" x14ac:dyDescent="0.15">
      <c r="A461"/>
    </row>
    <row r="462" spans="1:1" ht="13.5" x14ac:dyDescent="0.15">
      <c r="A462"/>
    </row>
    <row r="463" spans="1:1" ht="13.5" x14ac:dyDescent="0.15">
      <c r="A463"/>
    </row>
    <row r="464" spans="1:1" ht="13.5" x14ac:dyDescent="0.15">
      <c r="A464"/>
    </row>
    <row r="465" spans="1:1" ht="13.5" x14ac:dyDescent="0.15">
      <c r="A465"/>
    </row>
    <row r="466" spans="1:1" ht="13.5" x14ac:dyDescent="0.15">
      <c r="A466"/>
    </row>
    <row r="467" spans="1:1" ht="13.5" x14ac:dyDescent="0.15">
      <c r="A467"/>
    </row>
    <row r="468" spans="1:1" ht="13.5" x14ac:dyDescent="0.15">
      <c r="A468"/>
    </row>
    <row r="469" spans="1:1" ht="13.5" x14ac:dyDescent="0.15">
      <c r="A469"/>
    </row>
    <row r="470" spans="1:1" ht="13.5" x14ac:dyDescent="0.15">
      <c r="A470"/>
    </row>
    <row r="471" spans="1:1" ht="13.5" x14ac:dyDescent="0.15">
      <c r="A471"/>
    </row>
    <row r="472" spans="1:1" ht="13.5" x14ac:dyDescent="0.15">
      <c r="A472"/>
    </row>
    <row r="473" spans="1:1" ht="13.5" x14ac:dyDescent="0.15">
      <c r="A473"/>
    </row>
    <row r="474" spans="1:1" ht="13.5" x14ac:dyDescent="0.15">
      <c r="A474"/>
    </row>
    <row r="475" spans="1:1" ht="13.5" x14ac:dyDescent="0.15">
      <c r="A475"/>
    </row>
    <row r="476" spans="1:1" ht="13.5" x14ac:dyDescent="0.15">
      <c r="A476"/>
    </row>
    <row r="477" spans="1:1" ht="13.5" x14ac:dyDescent="0.15">
      <c r="A477"/>
    </row>
    <row r="478" spans="1:1" ht="13.5" x14ac:dyDescent="0.15">
      <c r="A478"/>
    </row>
    <row r="479" spans="1:1" ht="13.5" x14ac:dyDescent="0.15">
      <c r="A479"/>
    </row>
    <row r="480" spans="1:1" ht="13.5" x14ac:dyDescent="0.15">
      <c r="A480"/>
    </row>
    <row r="481" spans="1:1" ht="13.5" x14ac:dyDescent="0.15">
      <c r="A481"/>
    </row>
    <row r="482" spans="1:1" ht="13.5" x14ac:dyDescent="0.15">
      <c r="A482"/>
    </row>
    <row r="483" spans="1:1" ht="13.5" x14ac:dyDescent="0.15">
      <c r="A483"/>
    </row>
    <row r="484" spans="1:1" ht="13.5" x14ac:dyDescent="0.15">
      <c r="A484"/>
    </row>
    <row r="485" spans="1:1" ht="13.5" x14ac:dyDescent="0.15">
      <c r="A485"/>
    </row>
    <row r="486" spans="1:1" ht="13.5" x14ac:dyDescent="0.15">
      <c r="A486"/>
    </row>
    <row r="487" spans="1:1" ht="13.5" x14ac:dyDescent="0.15">
      <c r="A487"/>
    </row>
    <row r="488" spans="1:1" ht="13.5" x14ac:dyDescent="0.15">
      <c r="A488"/>
    </row>
    <row r="489" spans="1:1" ht="13.5" x14ac:dyDescent="0.15">
      <c r="A489"/>
    </row>
    <row r="490" spans="1:1" ht="13.5" x14ac:dyDescent="0.15">
      <c r="A490"/>
    </row>
    <row r="491" spans="1:1" ht="13.5" x14ac:dyDescent="0.15">
      <c r="A491"/>
    </row>
    <row r="492" spans="1:1" ht="13.5" x14ac:dyDescent="0.15">
      <c r="A492"/>
    </row>
    <row r="493" spans="1:1" ht="13.5" x14ac:dyDescent="0.15">
      <c r="A493"/>
    </row>
    <row r="494" spans="1:1" ht="13.5" x14ac:dyDescent="0.15">
      <c r="A494"/>
    </row>
    <row r="495" spans="1:1" ht="13.5" x14ac:dyDescent="0.15">
      <c r="A495"/>
    </row>
    <row r="496" spans="1:1" ht="13.5" x14ac:dyDescent="0.15">
      <c r="A496"/>
    </row>
    <row r="497" spans="1:1" ht="13.5" x14ac:dyDescent="0.15">
      <c r="A497"/>
    </row>
    <row r="498" spans="1:1" ht="13.5" x14ac:dyDescent="0.15">
      <c r="A498"/>
    </row>
    <row r="499" spans="1:1" ht="13.5" x14ac:dyDescent="0.15">
      <c r="A499"/>
    </row>
    <row r="500" spans="1:1" ht="13.5" x14ac:dyDescent="0.15">
      <c r="A500"/>
    </row>
    <row r="501" spans="1:1" ht="13.5" x14ac:dyDescent="0.15">
      <c r="A501"/>
    </row>
    <row r="502" spans="1:1" ht="13.5" x14ac:dyDescent="0.15">
      <c r="A502"/>
    </row>
    <row r="503" spans="1:1" ht="13.5" x14ac:dyDescent="0.15">
      <c r="A503"/>
    </row>
    <row r="504" spans="1:1" ht="13.5" x14ac:dyDescent="0.15">
      <c r="A504"/>
    </row>
    <row r="505" spans="1:1" ht="13.5" x14ac:dyDescent="0.15">
      <c r="A505"/>
    </row>
    <row r="506" spans="1:1" ht="13.5" x14ac:dyDescent="0.15">
      <c r="A506"/>
    </row>
    <row r="507" spans="1:1" ht="13.5" x14ac:dyDescent="0.15">
      <c r="A507"/>
    </row>
    <row r="508" spans="1:1" ht="13.5" x14ac:dyDescent="0.15">
      <c r="A508"/>
    </row>
    <row r="509" spans="1:1" ht="13.5" x14ac:dyDescent="0.15">
      <c r="A509"/>
    </row>
    <row r="510" spans="1:1" ht="13.5" x14ac:dyDescent="0.15">
      <c r="A510"/>
    </row>
    <row r="511" spans="1:1" ht="13.5" x14ac:dyDescent="0.15">
      <c r="A511"/>
    </row>
    <row r="512" spans="1:1" ht="13.5" x14ac:dyDescent="0.15">
      <c r="A512"/>
    </row>
    <row r="513" spans="1:1" ht="13.5" x14ac:dyDescent="0.15">
      <c r="A513"/>
    </row>
    <row r="514" spans="1:1" ht="13.5" x14ac:dyDescent="0.15">
      <c r="A514"/>
    </row>
    <row r="515" spans="1:1" ht="13.5" x14ac:dyDescent="0.15">
      <c r="A515"/>
    </row>
    <row r="516" spans="1:1" ht="13.5" x14ac:dyDescent="0.15">
      <c r="A516"/>
    </row>
    <row r="517" spans="1:1" ht="13.5" x14ac:dyDescent="0.15">
      <c r="A517"/>
    </row>
    <row r="518" spans="1:1" ht="13.5" x14ac:dyDescent="0.15">
      <c r="A518"/>
    </row>
    <row r="519" spans="1:1" ht="13.5" x14ac:dyDescent="0.15">
      <c r="A519"/>
    </row>
    <row r="520" spans="1:1" ht="13.5" x14ac:dyDescent="0.15">
      <c r="A520"/>
    </row>
    <row r="521" spans="1:1" ht="13.5" x14ac:dyDescent="0.15">
      <c r="A521"/>
    </row>
    <row r="522" spans="1:1" ht="13.5" x14ac:dyDescent="0.15">
      <c r="A522"/>
    </row>
    <row r="523" spans="1:1" ht="13.5" x14ac:dyDescent="0.15">
      <c r="A523"/>
    </row>
    <row r="524" spans="1:1" ht="13.5" x14ac:dyDescent="0.15">
      <c r="A524"/>
    </row>
    <row r="525" spans="1:1" ht="13.5" x14ac:dyDescent="0.15">
      <c r="A525"/>
    </row>
    <row r="526" spans="1:1" ht="13.5" x14ac:dyDescent="0.15">
      <c r="A526"/>
    </row>
    <row r="527" spans="1:1" ht="13.5" x14ac:dyDescent="0.15">
      <c r="A527"/>
    </row>
    <row r="528" spans="1:1" ht="13.5" x14ac:dyDescent="0.15">
      <c r="A528"/>
    </row>
    <row r="529" spans="1:1" ht="13.5" x14ac:dyDescent="0.15">
      <c r="A529"/>
    </row>
    <row r="530" spans="1:1" ht="13.5" x14ac:dyDescent="0.15">
      <c r="A530"/>
    </row>
    <row r="531" spans="1:1" ht="13.5" x14ac:dyDescent="0.15">
      <c r="A531"/>
    </row>
    <row r="532" spans="1:1" ht="13.5" x14ac:dyDescent="0.15">
      <c r="A532"/>
    </row>
    <row r="533" spans="1:1" ht="13.5" x14ac:dyDescent="0.15">
      <c r="A533"/>
    </row>
    <row r="534" spans="1:1" ht="13.5" x14ac:dyDescent="0.15">
      <c r="A534"/>
    </row>
    <row r="535" spans="1:1" ht="13.5" x14ac:dyDescent="0.15">
      <c r="A535"/>
    </row>
    <row r="536" spans="1:1" ht="13.5" x14ac:dyDescent="0.15">
      <c r="A536"/>
    </row>
    <row r="537" spans="1:1" ht="13.5" x14ac:dyDescent="0.15">
      <c r="A537"/>
    </row>
    <row r="538" spans="1:1" ht="13.5" x14ac:dyDescent="0.15">
      <c r="A538"/>
    </row>
    <row r="539" spans="1:1" ht="13.5" x14ac:dyDescent="0.15">
      <c r="A539"/>
    </row>
    <row r="540" spans="1:1" ht="13.5" x14ac:dyDescent="0.15">
      <c r="A540"/>
    </row>
    <row r="541" spans="1:1" ht="13.5" x14ac:dyDescent="0.15">
      <c r="A541"/>
    </row>
    <row r="542" spans="1:1" ht="13.5" x14ac:dyDescent="0.15">
      <c r="A542"/>
    </row>
    <row r="543" spans="1:1" ht="13.5" x14ac:dyDescent="0.15">
      <c r="A543"/>
    </row>
    <row r="544" spans="1:1" ht="13.5" x14ac:dyDescent="0.15">
      <c r="A544"/>
    </row>
    <row r="545" spans="1:1" ht="13.5" x14ac:dyDescent="0.15">
      <c r="A545"/>
    </row>
    <row r="546" spans="1:1" ht="13.5" x14ac:dyDescent="0.15">
      <c r="A546"/>
    </row>
    <row r="547" spans="1:1" ht="13.5" x14ac:dyDescent="0.15">
      <c r="A547"/>
    </row>
    <row r="548" spans="1:1" ht="13.5" x14ac:dyDescent="0.15">
      <c r="A548"/>
    </row>
    <row r="549" spans="1:1" ht="13.5" x14ac:dyDescent="0.15">
      <c r="A549"/>
    </row>
    <row r="550" spans="1:1" ht="13.5" x14ac:dyDescent="0.15">
      <c r="A550"/>
    </row>
    <row r="551" spans="1:1" ht="13.5" x14ac:dyDescent="0.15">
      <c r="A551"/>
    </row>
    <row r="552" spans="1:1" ht="13.5" x14ac:dyDescent="0.15">
      <c r="A552"/>
    </row>
    <row r="553" spans="1:1" ht="13.5" x14ac:dyDescent="0.15">
      <c r="A553"/>
    </row>
    <row r="554" spans="1:1" ht="13.5" x14ac:dyDescent="0.15">
      <c r="A554"/>
    </row>
    <row r="555" spans="1:1" ht="13.5" x14ac:dyDescent="0.15">
      <c r="A555"/>
    </row>
    <row r="556" spans="1:1" ht="13.5" x14ac:dyDescent="0.15">
      <c r="A556"/>
    </row>
    <row r="557" spans="1:1" ht="13.5" x14ac:dyDescent="0.15">
      <c r="A557"/>
    </row>
    <row r="558" spans="1:1" ht="13.5" x14ac:dyDescent="0.15">
      <c r="A558"/>
    </row>
    <row r="559" spans="1:1" ht="13.5" x14ac:dyDescent="0.15">
      <c r="A559"/>
    </row>
    <row r="560" spans="1:1" ht="13.5" x14ac:dyDescent="0.15">
      <c r="A560"/>
    </row>
    <row r="561" spans="1:1" ht="13.5" x14ac:dyDescent="0.15">
      <c r="A561"/>
    </row>
    <row r="562" spans="1:1" ht="13.5" x14ac:dyDescent="0.15">
      <c r="A562"/>
    </row>
    <row r="563" spans="1:1" ht="13.5" x14ac:dyDescent="0.15">
      <c r="A563"/>
    </row>
    <row r="564" spans="1:1" ht="13.5" x14ac:dyDescent="0.15">
      <c r="A564"/>
    </row>
    <row r="565" spans="1:1" ht="13.5" x14ac:dyDescent="0.15">
      <c r="A565"/>
    </row>
    <row r="566" spans="1:1" ht="13.5" x14ac:dyDescent="0.15">
      <c r="A566"/>
    </row>
    <row r="567" spans="1:1" ht="13.5" x14ac:dyDescent="0.15">
      <c r="A567"/>
    </row>
    <row r="568" spans="1:1" ht="13.5" x14ac:dyDescent="0.15">
      <c r="A568"/>
    </row>
    <row r="569" spans="1:1" ht="13.5" x14ac:dyDescent="0.15">
      <c r="A569"/>
    </row>
    <row r="570" spans="1:1" ht="13.5" x14ac:dyDescent="0.15">
      <c r="A570"/>
    </row>
    <row r="571" spans="1:1" ht="13.5" x14ac:dyDescent="0.15">
      <c r="A571"/>
    </row>
    <row r="572" spans="1:1" ht="13.5" x14ac:dyDescent="0.15">
      <c r="A572"/>
    </row>
    <row r="573" spans="1:1" ht="13.5" x14ac:dyDescent="0.15">
      <c r="A573"/>
    </row>
    <row r="574" spans="1:1" ht="13.5" x14ac:dyDescent="0.15">
      <c r="A574"/>
    </row>
    <row r="575" spans="1:1" ht="13.5" x14ac:dyDescent="0.15">
      <c r="A575"/>
    </row>
    <row r="576" spans="1:1" ht="13.5" x14ac:dyDescent="0.15">
      <c r="A576"/>
    </row>
    <row r="577" spans="1:1" ht="13.5" x14ac:dyDescent="0.15">
      <c r="A577"/>
    </row>
    <row r="578" spans="1:1" ht="13.5" x14ac:dyDescent="0.15">
      <c r="A578"/>
    </row>
    <row r="579" spans="1:1" ht="13.5" x14ac:dyDescent="0.15">
      <c r="A579"/>
    </row>
    <row r="580" spans="1:1" ht="13.5" x14ac:dyDescent="0.15">
      <c r="A580"/>
    </row>
    <row r="581" spans="1:1" ht="13.5" x14ac:dyDescent="0.15">
      <c r="A581"/>
    </row>
    <row r="582" spans="1:1" ht="13.5" x14ac:dyDescent="0.15">
      <c r="A582"/>
    </row>
    <row r="583" spans="1:1" ht="13.5" x14ac:dyDescent="0.15">
      <c r="A583"/>
    </row>
    <row r="584" spans="1:1" ht="13.5" x14ac:dyDescent="0.15">
      <c r="A584"/>
    </row>
    <row r="585" spans="1:1" ht="13.5" x14ac:dyDescent="0.15">
      <c r="A585"/>
    </row>
    <row r="586" spans="1:1" ht="13.5" x14ac:dyDescent="0.15">
      <c r="A586"/>
    </row>
    <row r="587" spans="1:1" ht="13.5" x14ac:dyDescent="0.15">
      <c r="A587"/>
    </row>
    <row r="588" spans="1:1" ht="13.5" x14ac:dyDescent="0.15">
      <c r="A588"/>
    </row>
    <row r="589" spans="1:1" ht="13.5" x14ac:dyDescent="0.15">
      <c r="A589"/>
    </row>
    <row r="590" spans="1:1" ht="13.5" x14ac:dyDescent="0.15">
      <c r="A590"/>
    </row>
    <row r="591" spans="1:1" ht="13.5" x14ac:dyDescent="0.15">
      <c r="A591"/>
    </row>
    <row r="592" spans="1:1" ht="13.5" x14ac:dyDescent="0.15">
      <c r="A592"/>
    </row>
    <row r="593" spans="1:1" ht="13.5" x14ac:dyDescent="0.15">
      <c r="A593"/>
    </row>
    <row r="594" spans="1:1" ht="13.5" x14ac:dyDescent="0.15">
      <c r="A594"/>
    </row>
    <row r="595" spans="1:1" ht="13.5" x14ac:dyDescent="0.15">
      <c r="A595"/>
    </row>
    <row r="596" spans="1:1" ht="13.5" x14ac:dyDescent="0.15">
      <c r="A596"/>
    </row>
    <row r="597" spans="1:1" ht="13.5" x14ac:dyDescent="0.15">
      <c r="A597"/>
    </row>
    <row r="598" spans="1:1" ht="13.5" x14ac:dyDescent="0.15">
      <c r="A598"/>
    </row>
    <row r="599" spans="1:1" ht="13.5" x14ac:dyDescent="0.15">
      <c r="A599"/>
    </row>
    <row r="600" spans="1:1" ht="13.5" x14ac:dyDescent="0.15">
      <c r="A600"/>
    </row>
    <row r="601" spans="1:1" ht="13.5" x14ac:dyDescent="0.15">
      <c r="A601"/>
    </row>
    <row r="602" spans="1:1" ht="13.5" x14ac:dyDescent="0.15">
      <c r="A602"/>
    </row>
    <row r="603" spans="1:1" ht="13.5" x14ac:dyDescent="0.15">
      <c r="A603"/>
    </row>
    <row r="604" spans="1:1" ht="13.5" x14ac:dyDescent="0.15">
      <c r="A604"/>
    </row>
    <row r="605" spans="1:1" ht="13.5" x14ac:dyDescent="0.15">
      <c r="A605"/>
    </row>
    <row r="606" spans="1:1" ht="13.5" x14ac:dyDescent="0.15">
      <c r="A606"/>
    </row>
    <row r="607" spans="1:1" ht="13.5" x14ac:dyDescent="0.15">
      <c r="A607"/>
    </row>
    <row r="608" spans="1:1" ht="13.5" x14ac:dyDescent="0.15">
      <c r="A608"/>
    </row>
    <row r="609" spans="1:1" ht="13.5" x14ac:dyDescent="0.15">
      <c r="A609"/>
    </row>
    <row r="610" spans="1:1" ht="13.5" x14ac:dyDescent="0.15">
      <c r="A610"/>
    </row>
    <row r="611" spans="1:1" ht="13.5" x14ac:dyDescent="0.15">
      <c r="A611"/>
    </row>
    <row r="612" spans="1:1" ht="13.5" x14ac:dyDescent="0.15">
      <c r="A612"/>
    </row>
    <row r="613" spans="1:1" ht="13.5" x14ac:dyDescent="0.15">
      <c r="A613"/>
    </row>
    <row r="614" spans="1:1" ht="13.5" x14ac:dyDescent="0.15">
      <c r="A614"/>
    </row>
    <row r="615" spans="1:1" ht="13.5" x14ac:dyDescent="0.15">
      <c r="A615"/>
    </row>
    <row r="616" spans="1:1" ht="13.5" x14ac:dyDescent="0.15">
      <c r="A616"/>
    </row>
    <row r="617" spans="1:1" ht="13.5" x14ac:dyDescent="0.15">
      <c r="A617"/>
    </row>
    <row r="618" spans="1:1" ht="13.5" x14ac:dyDescent="0.15">
      <c r="A618"/>
    </row>
    <row r="619" spans="1:1" ht="13.5" x14ac:dyDescent="0.15">
      <c r="A619"/>
    </row>
    <row r="620" spans="1:1" ht="13.5" x14ac:dyDescent="0.15">
      <c r="A620"/>
    </row>
    <row r="621" spans="1:1" ht="13.5" x14ac:dyDescent="0.15">
      <c r="A621"/>
    </row>
    <row r="622" spans="1:1" ht="13.5" x14ac:dyDescent="0.15">
      <c r="A622"/>
    </row>
    <row r="623" spans="1:1" ht="13.5" x14ac:dyDescent="0.15">
      <c r="A623"/>
    </row>
    <row r="624" spans="1:1" ht="13.5" x14ac:dyDescent="0.15">
      <c r="A624"/>
    </row>
    <row r="625" spans="1:1" ht="13.5" x14ac:dyDescent="0.15">
      <c r="A625"/>
    </row>
    <row r="626" spans="1:1" ht="13.5" x14ac:dyDescent="0.15">
      <c r="A626"/>
    </row>
    <row r="627" spans="1:1" ht="13.5" x14ac:dyDescent="0.15">
      <c r="A627"/>
    </row>
    <row r="628" spans="1:1" ht="13.5" x14ac:dyDescent="0.15">
      <c r="A628"/>
    </row>
    <row r="629" spans="1:1" ht="13.5" x14ac:dyDescent="0.15">
      <c r="A629"/>
    </row>
    <row r="630" spans="1:1" ht="13.5" x14ac:dyDescent="0.15">
      <c r="A630"/>
    </row>
    <row r="631" spans="1:1" ht="13.5" x14ac:dyDescent="0.15">
      <c r="A631"/>
    </row>
    <row r="632" spans="1:1" ht="13.5" x14ac:dyDescent="0.15">
      <c r="A632"/>
    </row>
    <row r="633" spans="1:1" ht="13.5" x14ac:dyDescent="0.15">
      <c r="A633"/>
    </row>
    <row r="634" spans="1:1" ht="13.5" x14ac:dyDescent="0.15">
      <c r="A634"/>
    </row>
    <row r="635" spans="1:1" ht="13.5" x14ac:dyDescent="0.15">
      <c r="A635"/>
    </row>
    <row r="636" spans="1:1" ht="13.5" x14ac:dyDescent="0.15">
      <c r="A636"/>
    </row>
    <row r="637" spans="1:1" ht="13.5" x14ac:dyDescent="0.15">
      <c r="A637"/>
    </row>
    <row r="638" spans="1:1" ht="13.5" x14ac:dyDescent="0.15">
      <c r="A638"/>
    </row>
    <row r="639" spans="1:1" ht="13.5" x14ac:dyDescent="0.15">
      <c r="A639"/>
    </row>
    <row r="640" spans="1:1" ht="13.5" x14ac:dyDescent="0.15">
      <c r="A640"/>
    </row>
    <row r="641" spans="1:1" ht="13.5" x14ac:dyDescent="0.15">
      <c r="A641"/>
    </row>
    <row r="642" spans="1:1" ht="13.5" x14ac:dyDescent="0.15">
      <c r="A642"/>
    </row>
    <row r="643" spans="1:1" ht="13.5" x14ac:dyDescent="0.15">
      <c r="A643"/>
    </row>
    <row r="644" spans="1:1" ht="13.5" x14ac:dyDescent="0.15">
      <c r="A644"/>
    </row>
    <row r="645" spans="1:1" ht="13.5" x14ac:dyDescent="0.15">
      <c r="A645"/>
    </row>
    <row r="646" spans="1:1" ht="13.5" x14ac:dyDescent="0.15">
      <c r="A646"/>
    </row>
    <row r="647" spans="1:1" ht="13.5" x14ac:dyDescent="0.15">
      <c r="A647"/>
    </row>
    <row r="648" spans="1:1" ht="13.5" x14ac:dyDescent="0.15">
      <c r="A648"/>
    </row>
    <row r="649" spans="1:1" ht="13.5" x14ac:dyDescent="0.15">
      <c r="A649"/>
    </row>
    <row r="650" spans="1:1" ht="13.5" x14ac:dyDescent="0.15">
      <c r="A650"/>
    </row>
    <row r="651" spans="1:1" ht="13.5" x14ac:dyDescent="0.15">
      <c r="A651"/>
    </row>
    <row r="652" spans="1:1" ht="13.5" x14ac:dyDescent="0.15">
      <c r="A652"/>
    </row>
    <row r="653" spans="1:1" ht="13.5" x14ac:dyDescent="0.15">
      <c r="A653"/>
    </row>
    <row r="654" spans="1:1" ht="13.5" x14ac:dyDescent="0.15">
      <c r="A654"/>
    </row>
    <row r="655" spans="1:1" ht="13.5" x14ac:dyDescent="0.15">
      <c r="A655"/>
    </row>
    <row r="656" spans="1:1" ht="13.5" x14ac:dyDescent="0.15">
      <c r="A656"/>
    </row>
    <row r="657" spans="1:1" ht="13.5" x14ac:dyDescent="0.15">
      <c r="A657"/>
    </row>
    <row r="658" spans="1:1" ht="13.5" x14ac:dyDescent="0.15">
      <c r="A658"/>
    </row>
    <row r="659" spans="1:1" ht="13.5" x14ac:dyDescent="0.15">
      <c r="A659"/>
    </row>
    <row r="660" spans="1:1" ht="13.5" x14ac:dyDescent="0.15">
      <c r="A660"/>
    </row>
    <row r="661" spans="1:1" ht="13.5" x14ac:dyDescent="0.15">
      <c r="A661"/>
    </row>
    <row r="662" spans="1:1" ht="13.5" x14ac:dyDescent="0.15">
      <c r="A662"/>
    </row>
    <row r="663" spans="1:1" ht="13.5" x14ac:dyDescent="0.15">
      <c r="A663"/>
    </row>
    <row r="664" spans="1:1" ht="13.5" x14ac:dyDescent="0.15">
      <c r="A664"/>
    </row>
    <row r="665" spans="1:1" ht="13.5" x14ac:dyDescent="0.15">
      <c r="A665"/>
    </row>
    <row r="666" spans="1:1" ht="13.5" x14ac:dyDescent="0.15">
      <c r="A666"/>
    </row>
    <row r="667" spans="1:1" ht="13.5" x14ac:dyDescent="0.15">
      <c r="A667"/>
    </row>
    <row r="668" spans="1:1" ht="13.5" x14ac:dyDescent="0.15">
      <c r="A668"/>
    </row>
    <row r="669" spans="1:1" ht="13.5" x14ac:dyDescent="0.15">
      <c r="A669"/>
    </row>
    <row r="670" spans="1:1" ht="13.5" x14ac:dyDescent="0.15">
      <c r="A670"/>
    </row>
    <row r="671" spans="1:1" ht="13.5" x14ac:dyDescent="0.15">
      <c r="A671"/>
    </row>
    <row r="672" spans="1:1" ht="13.5" x14ac:dyDescent="0.15">
      <c r="A672"/>
    </row>
    <row r="673" spans="1:1" ht="13.5" x14ac:dyDescent="0.15">
      <c r="A673"/>
    </row>
    <row r="674" spans="1:1" ht="13.5" x14ac:dyDescent="0.15">
      <c r="A674"/>
    </row>
    <row r="675" spans="1:1" ht="13.5" x14ac:dyDescent="0.15">
      <c r="A675"/>
    </row>
    <row r="676" spans="1:1" ht="13.5" x14ac:dyDescent="0.15">
      <c r="A676"/>
    </row>
    <row r="677" spans="1:1" ht="13.5" x14ac:dyDescent="0.15">
      <c r="A677"/>
    </row>
    <row r="678" spans="1:1" ht="13.5" x14ac:dyDescent="0.15">
      <c r="A678"/>
    </row>
    <row r="679" spans="1:1" ht="13.5" x14ac:dyDescent="0.15">
      <c r="A679"/>
    </row>
    <row r="680" spans="1:1" ht="13.5" x14ac:dyDescent="0.15">
      <c r="A680"/>
    </row>
    <row r="681" spans="1:1" ht="13.5" x14ac:dyDescent="0.15">
      <c r="A681"/>
    </row>
    <row r="682" spans="1:1" ht="13.5" x14ac:dyDescent="0.15">
      <c r="A682"/>
    </row>
    <row r="683" spans="1:1" ht="13.5" x14ac:dyDescent="0.15">
      <c r="A683"/>
    </row>
    <row r="684" spans="1:1" ht="13.5" x14ac:dyDescent="0.15">
      <c r="A684"/>
    </row>
    <row r="685" spans="1:1" ht="13.5" x14ac:dyDescent="0.15">
      <c r="A685"/>
    </row>
    <row r="686" spans="1:1" ht="13.5" x14ac:dyDescent="0.15">
      <c r="A686"/>
    </row>
    <row r="687" spans="1:1" ht="13.5" x14ac:dyDescent="0.15">
      <c r="A687"/>
    </row>
    <row r="688" spans="1:1" ht="13.5" x14ac:dyDescent="0.15">
      <c r="A688"/>
    </row>
    <row r="689" spans="1:1" ht="13.5" x14ac:dyDescent="0.15">
      <c r="A689"/>
    </row>
    <row r="690" spans="1:1" ht="13.5" x14ac:dyDescent="0.15">
      <c r="A690"/>
    </row>
    <row r="691" spans="1:1" ht="13.5" x14ac:dyDescent="0.15">
      <c r="A691"/>
    </row>
    <row r="692" spans="1:1" ht="13.5" x14ac:dyDescent="0.15">
      <c r="A692"/>
    </row>
    <row r="693" spans="1:1" ht="13.5" x14ac:dyDescent="0.15">
      <c r="A693"/>
    </row>
    <row r="694" spans="1:1" ht="13.5" x14ac:dyDescent="0.15">
      <c r="A694"/>
    </row>
    <row r="695" spans="1:1" ht="13.5" x14ac:dyDescent="0.15">
      <c r="A695"/>
    </row>
    <row r="696" spans="1:1" ht="13.5" x14ac:dyDescent="0.15">
      <c r="A696"/>
    </row>
    <row r="697" spans="1:1" ht="13.5" x14ac:dyDescent="0.15">
      <c r="A697"/>
    </row>
    <row r="698" spans="1:1" ht="13.5" x14ac:dyDescent="0.15">
      <c r="A698"/>
    </row>
    <row r="699" spans="1:1" ht="13.5" x14ac:dyDescent="0.15">
      <c r="A699"/>
    </row>
    <row r="700" spans="1:1" ht="13.5" x14ac:dyDescent="0.15">
      <c r="A700"/>
    </row>
    <row r="701" spans="1:1" ht="13.5" x14ac:dyDescent="0.15">
      <c r="A701"/>
    </row>
    <row r="702" spans="1:1" ht="13.5" x14ac:dyDescent="0.15">
      <c r="A702"/>
    </row>
    <row r="703" spans="1:1" ht="13.5" x14ac:dyDescent="0.15">
      <c r="A703"/>
    </row>
    <row r="704" spans="1:1" ht="13.5" x14ac:dyDescent="0.15">
      <c r="A704"/>
    </row>
    <row r="705" spans="1:1" ht="13.5" x14ac:dyDescent="0.15">
      <c r="A705"/>
    </row>
    <row r="706" spans="1:1" ht="13.5" x14ac:dyDescent="0.15">
      <c r="A706"/>
    </row>
    <row r="707" spans="1:1" ht="13.5" x14ac:dyDescent="0.15">
      <c r="A707"/>
    </row>
    <row r="708" spans="1:1" ht="13.5" x14ac:dyDescent="0.15">
      <c r="A708"/>
    </row>
    <row r="709" spans="1:1" ht="13.5" x14ac:dyDescent="0.15">
      <c r="A709"/>
    </row>
    <row r="710" spans="1:1" ht="13.5" x14ac:dyDescent="0.15">
      <c r="A710"/>
    </row>
    <row r="711" spans="1:1" ht="13.5" x14ac:dyDescent="0.15">
      <c r="A711"/>
    </row>
    <row r="712" spans="1:1" ht="13.5" x14ac:dyDescent="0.15">
      <c r="A712"/>
    </row>
    <row r="713" spans="1:1" ht="13.5" x14ac:dyDescent="0.15">
      <c r="A713"/>
    </row>
    <row r="714" spans="1:1" ht="13.5" x14ac:dyDescent="0.15">
      <c r="A714"/>
    </row>
    <row r="715" spans="1:1" ht="13.5" x14ac:dyDescent="0.15">
      <c r="A715"/>
    </row>
    <row r="716" spans="1:1" ht="13.5" x14ac:dyDescent="0.15">
      <c r="A716"/>
    </row>
    <row r="717" spans="1:1" ht="13.5" x14ac:dyDescent="0.15">
      <c r="A717"/>
    </row>
    <row r="718" spans="1:1" ht="13.5" x14ac:dyDescent="0.15">
      <c r="A718"/>
    </row>
    <row r="719" spans="1:1" ht="13.5" x14ac:dyDescent="0.15">
      <c r="A719"/>
    </row>
    <row r="720" spans="1:1" ht="13.5" x14ac:dyDescent="0.15">
      <c r="A720"/>
    </row>
    <row r="721" spans="1:1" ht="13.5" x14ac:dyDescent="0.15">
      <c r="A721"/>
    </row>
    <row r="722" spans="1:1" ht="13.5" x14ac:dyDescent="0.15">
      <c r="A722"/>
    </row>
    <row r="723" spans="1:1" ht="13.5" x14ac:dyDescent="0.15">
      <c r="A723"/>
    </row>
    <row r="724" spans="1:1" ht="13.5" x14ac:dyDescent="0.15">
      <c r="A724"/>
    </row>
    <row r="725" spans="1:1" ht="13.5" x14ac:dyDescent="0.15">
      <c r="A725"/>
    </row>
    <row r="726" spans="1:1" ht="13.5" x14ac:dyDescent="0.15">
      <c r="A726"/>
    </row>
    <row r="727" spans="1:1" ht="13.5" x14ac:dyDescent="0.15">
      <c r="A727"/>
    </row>
    <row r="728" spans="1:1" ht="13.5" x14ac:dyDescent="0.15">
      <c r="A728"/>
    </row>
    <row r="729" spans="1:1" ht="13.5" x14ac:dyDescent="0.15">
      <c r="A729"/>
    </row>
    <row r="730" spans="1:1" ht="13.5" x14ac:dyDescent="0.15">
      <c r="A730"/>
    </row>
    <row r="731" spans="1:1" ht="13.5" x14ac:dyDescent="0.15">
      <c r="A731"/>
    </row>
    <row r="732" spans="1:1" ht="13.5" x14ac:dyDescent="0.15">
      <c r="A732"/>
    </row>
    <row r="733" spans="1:1" ht="13.5" x14ac:dyDescent="0.15">
      <c r="A733"/>
    </row>
    <row r="734" spans="1:1" ht="13.5" x14ac:dyDescent="0.15">
      <c r="A734"/>
    </row>
    <row r="735" spans="1:1" ht="13.5" x14ac:dyDescent="0.15">
      <c r="A735"/>
    </row>
    <row r="736" spans="1:1" ht="13.5" x14ac:dyDescent="0.15">
      <c r="A736"/>
    </row>
    <row r="737" spans="1:1" ht="13.5" x14ac:dyDescent="0.15">
      <c r="A737"/>
    </row>
    <row r="738" spans="1:1" ht="13.5" x14ac:dyDescent="0.15">
      <c r="A738"/>
    </row>
    <row r="739" spans="1:1" ht="13.5" x14ac:dyDescent="0.15">
      <c r="A739"/>
    </row>
    <row r="740" spans="1:1" ht="13.5" x14ac:dyDescent="0.15">
      <c r="A740"/>
    </row>
    <row r="741" spans="1:1" ht="13.5" x14ac:dyDescent="0.15">
      <c r="A741"/>
    </row>
    <row r="742" spans="1:1" ht="13.5" x14ac:dyDescent="0.15">
      <c r="A742"/>
    </row>
    <row r="743" spans="1:1" ht="13.5" x14ac:dyDescent="0.15">
      <c r="A743"/>
    </row>
    <row r="744" spans="1:1" ht="13.5" x14ac:dyDescent="0.15">
      <c r="A744"/>
    </row>
    <row r="745" spans="1:1" ht="13.5" x14ac:dyDescent="0.15">
      <c r="A745"/>
    </row>
    <row r="746" spans="1:1" ht="13.5" x14ac:dyDescent="0.15">
      <c r="A746"/>
    </row>
    <row r="747" spans="1:1" ht="13.5" x14ac:dyDescent="0.15">
      <c r="A747"/>
    </row>
    <row r="748" spans="1:1" ht="13.5" x14ac:dyDescent="0.15">
      <c r="A748"/>
    </row>
    <row r="749" spans="1:1" ht="13.5" x14ac:dyDescent="0.15">
      <c r="A749"/>
    </row>
    <row r="750" spans="1:1" ht="13.5" x14ac:dyDescent="0.15">
      <c r="A750"/>
    </row>
    <row r="751" spans="1:1" ht="13.5" x14ac:dyDescent="0.15">
      <c r="A751"/>
    </row>
    <row r="752" spans="1:1" ht="13.5" x14ac:dyDescent="0.15">
      <c r="A752"/>
    </row>
    <row r="753" spans="1:1" ht="13.5" x14ac:dyDescent="0.15">
      <c r="A753"/>
    </row>
    <row r="754" spans="1:1" ht="13.5" x14ac:dyDescent="0.15">
      <c r="A754"/>
    </row>
    <row r="755" spans="1:1" ht="13.5" x14ac:dyDescent="0.15">
      <c r="A755"/>
    </row>
    <row r="756" spans="1:1" ht="13.5" x14ac:dyDescent="0.15">
      <c r="A756"/>
    </row>
    <row r="757" spans="1:1" ht="13.5" x14ac:dyDescent="0.15">
      <c r="A757"/>
    </row>
    <row r="758" spans="1:1" ht="13.5" x14ac:dyDescent="0.15">
      <c r="A758"/>
    </row>
    <row r="759" spans="1:1" ht="13.5" x14ac:dyDescent="0.15">
      <c r="A759"/>
    </row>
    <row r="760" spans="1:1" ht="13.5" x14ac:dyDescent="0.15">
      <c r="A760"/>
    </row>
    <row r="761" spans="1:1" ht="13.5" x14ac:dyDescent="0.15">
      <c r="A761"/>
    </row>
    <row r="762" spans="1:1" ht="13.5" x14ac:dyDescent="0.15">
      <c r="A762"/>
    </row>
    <row r="763" spans="1:1" ht="13.5" x14ac:dyDescent="0.15">
      <c r="A763"/>
    </row>
    <row r="764" spans="1:1" ht="13.5" x14ac:dyDescent="0.15">
      <c r="A764"/>
    </row>
    <row r="765" spans="1:1" ht="13.5" x14ac:dyDescent="0.15">
      <c r="A765"/>
    </row>
    <row r="766" spans="1:1" ht="13.5" x14ac:dyDescent="0.15">
      <c r="A766"/>
    </row>
    <row r="767" spans="1:1" ht="13.5" x14ac:dyDescent="0.15">
      <c r="A767"/>
    </row>
    <row r="768" spans="1:1" ht="13.5" x14ac:dyDescent="0.15">
      <c r="A768"/>
    </row>
    <row r="769" spans="1:1" ht="13.5" x14ac:dyDescent="0.15">
      <c r="A769"/>
    </row>
    <row r="770" spans="1:1" ht="13.5" x14ac:dyDescent="0.15">
      <c r="A770"/>
    </row>
    <row r="771" spans="1:1" ht="13.5" x14ac:dyDescent="0.15">
      <c r="A771"/>
    </row>
    <row r="772" spans="1:1" ht="13.5" x14ac:dyDescent="0.15">
      <c r="A772"/>
    </row>
    <row r="773" spans="1:1" ht="13.5" x14ac:dyDescent="0.15">
      <c r="A773"/>
    </row>
    <row r="774" spans="1:1" ht="13.5" x14ac:dyDescent="0.15">
      <c r="A774"/>
    </row>
    <row r="775" spans="1:1" ht="13.5" x14ac:dyDescent="0.15">
      <c r="A775"/>
    </row>
    <row r="776" spans="1:1" ht="13.5" x14ac:dyDescent="0.15">
      <c r="A776"/>
    </row>
    <row r="777" spans="1:1" ht="13.5" x14ac:dyDescent="0.15">
      <c r="A777"/>
    </row>
    <row r="778" spans="1:1" ht="13.5" x14ac:dyDescent="0.15">
      <c r="A778"/>
    </row>
    <row r="779" spans="1:1" ht="13.5" x14ac:dyDescent="0.15">
      <c r="A779"/>
    </row>
    <row r="780" spans="1:1" ht="13.5" x14ac:dyDescent="0.15">
      <c r="A780"/>
    </row>
    <row r="781" spans="1:1" ht="13.5" x14ac:dyDescent="0.15">
      <c r="A781"/>
    </row>
    <row r="782" spans="1:1" ht="13.5" x14ac:dyDescent="0.15">
      <c r="A782"/>
    </row>
    <row r="783" spans="1:1" ht="13.5" x14ac:dyDescent="0.15">
      <c r="A783"/>
    </row>
    <row r="784" spans="1:1" ht="13.5" x14ac:dyDescent="0.15">
      <c r="A784"/>
    </row>
    <row r="785" spans="1:1" ht="13.5" x14ac:dyDescent="0.15">
      <c r="A785"/>
    </row>
    <row r="786" spans="1:1" ht="13.5" x14ac:dyDescent="0.15">
      <c r="A786"/>
    </row>
    <row r="787" spans="1:1" ht="13.5" x14ac:dyDescent="0.15">
      <c r="A787"/>
    </row>
    <row r="788" spans="1:1" ht="13.5" x14ac:dyDescent="0.15">
      <c r="A788"/>
    </row>
    <row r="789" spans="1:1" ht="13.5" x14ac:dyDescent="0.15">
      <c r="A789"/>
    </row>
    <row r="790" spans="1:1" ht="13.5" x14ac:dyDescent="0.15">
      <c r="A790"/>
    </row>
    <row r="791" spans="1:1" ht="13.5" x14ac:dyDescent="0.15">
      <c r="A791"/>
    </row>
    <row r="792" spans="1:1" ht="13.5" x14ac:dyDescent="0.15">
      <c r="A792"/>
    </row>
    <row r="793" spans="1:1" ht="13.5" x14ac:dyDescent="0.15">
      <c r="A793"/>
    </row>
    <row r="794" spans="1:1" ht="13.5" x14ac:dyDescent="0.15">
      <c r="A794"/>
    </row>
    <row r="795" spans="1:1" ht="13.5" x14ac:dyDescent="0.15">
      <c r="A795"/>
    </row>
    <row r="796" spans="1:1" ht="13.5" x14ac:dyDescent="0.15">
      <c r="A796"/>
    </row>
    <row r="797" spans="1:1" ht="13.5" x14ac:dyDescent="0.15">
      <c r="A797"/>
    </row>
    <row r="798" spans="1:1" ht="13.5" x14ac:dyDescent="0.15">
      <c r="A798"/>
    </row>
    <row r="799" spans="1:1" ht="13.5" x14ac:dyDescent="0.15">
      <c r="A799"/>
    </row>
    <row r="800" spans="1:1" ht="13.5" x14ac:dyDescent="0.15">
      <c r="A800"/>
    </row>
    <row r="801" spans="1:1" ht="13.5" x14ac:dyDescent="0.15">
      <c r="A801"/>
    </row>
    <row r="802" spans="1:1" ht="13.5" x14ac:dyDescent="0.15">
      <c r="A802"/>
    </row>
    <row r="803" spans="1:1" ht="13.5" x14ac:dyDescent="0.15">
      <c r="A803"/>
    </row>
    <row r="804" spans="1:1" ht="13.5" x14ac:dyDescent="0.15">
      <c r="A804"/>
    </row>
    <row r="805" spans="1:1" ht="13.5" x14ac:dyDescent="0.15">
      <c r="A805"/>
    </row>
    <row r="806" spans="1:1" ht="13.5" x14ac:dyDescent="0.15">
      <c r="A806"/>
    </row>
    <row r="807" spans="1:1" ht="13.5" x14ac:dyDescent="0.15">
      <c r="A807"/>
    </row>
    <row r="808" spans="1:1" ht="13.5" x14ac:dyDescent="0.15">
      <c r="A808"/>
    </row>
    <row r="809" spans="1:1" ht="13.5" x14ac:dyDescent="0.15">
      <c r="A809"/>
    </row>
    <row r="810" spans="1:1" ht="13.5" x14ac:dyDescent="0.15">
      <c r="A810"/>
    </row>
    <row r="811" spans="1:1" ht="13.5" x14ac:dyDescent="0.15">
      <c r="A811"/>
    </row>
    <row r="812" spans="1:1" ht="13.5" x14ac:dyDescent="0.15">
      <c r="A812"/>
    </row>
    <row r="813" spans="1:1" ht="13.5" x14ac:dyDescent="0.15">
      <c r="A813"/>
    </row>
    <row r="814" spans="1:1" ht="13.5" x14ac:dyDescent="0.15">
      <c r="A814"/>
    </row>
    <row r="815" spans="1:1" ht="13.5" x14ac:dyDescent="0.15">
      <c r="A815"/>
    </row>
    <row r="816" spans="1:1" ht="13.5" x14ac:dyDescent="0.15">
      <c r="A816"/>
    </row>
    <row r="817" spans="1:1" ht="13.5" x14ac:dyDescent="0.15">
      <c r="A817"/>
    </row>
    <row r="818" spans="1:1" ht="13.5" x14ac:dyDescent="0.15">
      <c r="A818"/>
    </row>
    <row r="819" spans="1:1" ht="13.5" x14ac:dyDescent="0.15">
      <c r="A819"/>
    </row>
    <row r="820" spans="1:1" ht="13.5" x14ac:dyDescent="0.15">
      <c r="A820"/>
    </row>
    <row r="821" spans="1:1" ht="13.5" x14ac:dyDescent="0.15">
      <c r="A821"/>
    </row>
    <row r="822" spans="1:1" ht="13.5" x14ac:dyDescent="0.15">
      <c r="A822"/>
    </row>
    <row r="823" spans="1:1" ht="13.5" x14ac:dyDescent="0.15">
      <c r="A823"/>
    </row>
    <row r="824" spans="1:1" ht="13.5" x14ac:dyDescent="0.15">
      <c r="A824"/>
    </row>
    <row r="825" spans="1:1" ht="13.5" x14ac:dyDescent="0.15">
      <c r="A825"/>
    </row>
    <row r="826" spans="1:1" ht="13.5" x14ac:dyDescent="0.15">
      <c r="A826"/>
    </row>
    <row r="827" spans="1:1" ht="13.5" x14ac:dyDescent="0.15">
      <c r="A827"/>
    </row>
    <row r="828" spans="1:1" ht="13.5" x14ac:dyDescent="0.15">
      <c r="A828"/>
    </row>
    <row r="829" spans="1:1" ht="13.5" x14ac:dyDescent="0.15">
      <c r="A829"/>
    </row>
    <row r="830" spans="1:1" ht="13.5" x14ac:dyDescent="0.15">
      <c r="A830"/>
    </row>
    <row r="831" spans="1:1" ht="13.5" x14ac:dyDescent="0.15">
      <c r="A831"/>
    </row>
    <row r="832" spans="1:1" ht="13.5" x14ac:dyDescent="0.15">
      <c r="A832"/>
    </row>
    <row r="833" spans="1:1" ht="13.5" x14ac:dyDescent="0.15">
      <c r="A833"/>
    </row>
    <row r="834" spans="1:1" ht="13.5" x14ac:dyDescent="0.15">
      <c r="A834"/>
    </row>
    <row r="835" spans="1:1" ht="13.5" x14ac:dyDescent="0.15">
      <c r="A835"/>
    </row>
    <row r="836" spans="1:1" ht="13.5" x14ac:dyDescent="0.15">
      <c r="A836"/>
    </row>
    <row r="837" spans="1:1" ht="13.5" x14ac:dyDescent="0.15">
      <c r="A837"/>
    </row>
    <row r="838" spans="1:1" ht="13.5" x14ac:dyDescent="0.15">
      <c r="A838"/>
    </row>
    <row r="839" spans="1:1" ht="13.5" x14ac:dyDescent="0.15">
      <c r="A839"/>
    </row>
    <row r="840" spans="1:1" ht="13.5" x14ac:dyDescent="0.15">
      <c r="A840"/>
    </row>
    <row r="841" spans="1:1" ht="13.5" x14ac:dyDescent="0.15">
      <c r="A841"/>
    </row>
    <row r="842" spans="1:1" ht="13.5" x14ac:dyDescent="0.15">
      <c r="A842"/>
    </row>
    <row r="843" spans="1:1" ht="13.5" x14ac:dyDescent="0.15">
      <c r="A843"/>
    </row>
    <row r="844" spans="1:1" ht="13.5" x14ac:dyDescent="0.15">
      <c r="A844"/>
    </row>
    <row r="845" spans="1:1" ht="13.5" x14ac:dyDescent="0.15">
      <c r="A845"/>
    </row>
    <row r="846" spans="1:1" ht="13.5" x14ac:dyDescent="0.15">
      <c r="A846"/>
    </row>
    <row r="847" spans="1:1" ht="13.5" x14ac:dyDescent="0.15">
      <c r="A847"/>
    </row>
    <row r="848" spans="1:1" ht="13.5" x14ac:dyDescent="0.15">
      <c r="A848"/>
    </row>
    <row r="849" spans="1:1" ht="13.5" x14ac:dyDescent="0.15">
      <c r="A849"/>
    </row>
    <row r="850" spans="1:1" ht="13.5" x14ac:dyDescent="0.15">
      <c r="A850"/>
    </row>
    <row r="851" spans="1:1" ht="13.5" x14ac:dyDescent="0.15">
      <c r="A851"/>
    </row>
    <row r="852" spans="1:1" ht="13.5" x14ac:dyDescent="0.15">
      <c r="A852"/>
    </row>
    <row r="853" spans="1:1" ht="13.5" x14ac:dyDescent="0.15">
      <c r="A853"/>
    </row>
    <row r="854" spans="1:1" ht="13.5" x14ac:dyDescent="0.15">
      <c r="A854"/>
    </row>
    <row r="855" spans="1:1" ht="13.5" x14ac:dyDescent="0.15">
      <c r="A855"/>
    </row>
    <row r="856" spans="1:1" ht="13.5" x14ac:dyDescent="0.15">
      <c r="A856"/>
    </row>
    <row r="857" spans="1:1" ht="13.5" x14ac:dyDescent="0.15">
      <c r="A857"/>
    </row>
    <row r="858" spans="1:1" ht="13.5" x14ac:dyDescent="0.15">
      <c r="A858"/>
    </row>
    <row r="859" spans="1:1" ht="13.5" x14ac:dyDescent="0.15">
      <c r="A859"/>
    </row>
    <row r="860" spans="1:1" ht="13.5" x14ac:dyDescent="0.15">
      <c r="A860"/>
    </row>
    <row r="861" spans="1:1" ht="13.5" x14ac:dyDescent="0.15">
      <c r="A861"/>
    </row>
    <row r="862" spans="1:1" ht="13.5" x14ac:dyDescent="0.15">
      <c r="A862"/>
    </row>
    <row r="863" spans="1:1" ht="13.5" x14ac:dyDescent="0.15">
      <c r="A863"/>
    </row>
    <row r="864" spans="1:1" ht="13.5" x14ac:dyDescent="0.15">
      <c r="A864"/>
    </row>
    <row r="865" spans="1:1" ht="13.5" x14ac:dyDescent="0.15">
      <c r="A865"/>
    </row>
    <row r="866" spans="1:1" ht="13.5" x14ac:dyDescent="0.15">
      <c r="A866"/>
    </row>
    <row r="867" spans="1:1" ht="13.5" x14ac:dyDescent="0.15">
      <c r="A867"/>
    </row>
    <row r="868" spans="1:1" ht="13.5" x14ac:dyDescent="0.15">
      <c r="A868"/>
    </row>
    <row r="869" spans="1:1" ht="13.5" x14ac:dyDescent="0.15">
      <c r="A869"/>
    </row>
    <row r="870" spans="1:1" ht="13.5" x14ac:dyDescent="0.15">
      <c r="A870"/>
    </row>
    <row r="871" spans="1:1" ht="13.5" x14ac:dyDescent="0.15">
      <c r="A871"/>
    </row>
    <row r="872" spans="1:1" ht="13.5" x14ac:dyDescent="0.15">
      <c r="A872"/>
    </row>
    <row r="873" spans="1:1" ht="13.5" x14ac:dyDescent="0.15">
      <c r="A873"/>
    </row>
    <row r="874" spans="1:1" ht="13.5" x14ac:dyDescent="0.15">
      <c r="A874"/>
    </row>
    <row r="875" spans="1:1" ht="13.5" x14ac:dyDescent="0.15">
      <c r="A875"/>
    </row>
    <row r="876" spans="1:1" ht="13.5" x14ac:dyDescent="0.15">
      <c r="A876"/>
    </row>
    <row r="877" spans="1:1" ht="13.5" x14ac:dyDescent="0.15">
      <c r="A877"/>
    </row>
    <row r="878" spans="1:1" ht="13.5" x14ac:dyDescent="0.15">
      <c r="A878"/>
    </row>
    <row r="879" spans="1:1" ht="13.5" x14ac:dyDescent="0.15">
      <c r="A879"/>
    </row>
    <row r="880" spans="1:1" ht="13.5" x14ac:dyDescent="0.15">
      <c r="A880"/>
    </row>
    <row r="881" spans="1:1" ht="13.5" x14ac:dyDescent="0.15">
      <c r="A881"/>
    </row>
    <row r="882" spans="1:1" ht="13.5" x14ac:dyDescent="0.15">
      <c r="A882"/>
    </row>
    <row r="883" spans="1:1" ht="13.5" x14ac:dyDescent="0.15">
      <c r="A883"/>
    </row>
    <row r="884" spans="1:1" ht="13.5" x14ac:dyDescent="0.15">
      <c r="A884"/>
    </row>
    <row r="885" spans="1:1" ht="13.5" x14ac:dyDescent="0.15">
      <c r="A885"/>
    </row>
    <row r="886" spans="1:1" ht="13.5" x14ac:dyDescent="0.15">
      <c r="A886"/>
    </row>
    <row r="887" spans="1:1" ht="13.5" x14ac:dyDescent="0.15">
      <c r="A887"/>
    </row>
    <row r="888" spans="1:1" ht="13.5" x14ac:dyDescent="0.15">
      <c r="A888"/>
    </row>
    <row r="889" spans="1:1" ht="13.5" x14ac:dyDescent="0.15">
      <c r="A889"/>
    </row>
    <row r="890" spans="1:1" ht="13.5" x14ac:dyDescent="0.15">
      <c r="A890"/>
    </row>
    <row r="891" spans="1:1" ht="13.5" x14ac:dyDescent="0.15">
      <c r="A891"/>
    </row>
    <row r="892" spans="1:1" ht="13.5" x14ac:dyDescent="0.15">
      <c r="A892"/>
    </row>
    <row r="893" spans="1:1" ht="13.5" x14ac:dyDescent="0.15">
      <c r="A893"/>
    </row>
    <row r="894" spans="1:1" ht="13.5" x14ac:dyDescent="0.15">
      <c r="A894"/>
    </row>
    <row r="895" spans="1:1" ht="13.5" x14ac:dyDescent="0.15">
      <c r="A895"/>
    </row>
    <row r="896" spans="1:1" ht="13.5" x14ac:dyDescent="0.15">
      <c r="A896"/>
    </row>
    <row r="897" spans="1:1" ht="13.5" x14ac:dyDescent="0.15">
      <c r="A897"/>
    </row>
    <row r="898" spans="1:1" ht="13.5" x14ac:dyDescent="0.15">
      <c r="A898"/>
    </row>
    <row r="899" spans="1:1" ht="13.5" x14ac:dyDescent="0.15">
      <c r="A899"/>
    </row>
    <row r="900" spans="1:1" ht="13.5" x14ac:dyDescent="0.15">
      <c r="A900"/>
    </row>
    <row r="901" spans="1:1" ht="13.5" x14ac:dyDescent="0.15">
      <c r="A901"/>
    </row>
    <row r="902" spans="1:1" ht="13.5" x14ac:dyDescent="0.15">
      <c r="A902"/>
    </row>
    <row r="903" spans="1:1" ht="13.5" x14ac:dyDescent="0.15">
      <c r="A903"/>
    </row>
    <row r="904" spans="1:1" ht="13.5" x14ac:dyDescent="0.15">
      <c r="A904"/>
    </row>
    <row r="905" spans="1:1" ht="13.5" x14ac:dyDescent="0.15">
      <c r="A905"/>
    </row>
    <row r="906" spans="1:1" ht="13.5" x14ac:dyDescent="0.15">
      <c r="A906"/>
    </row>
    <row r="907" spans="1:1" ht="13.5" x14ac:dyDescent="0.15">
      <c r="A907"/>
    </row>
    <row r="908" spans="1:1" ht="13.5" x14ac:dyDescent="0.15">
      <c r="A908"/>
    </row>
    <row r="909" spans="1:1" ht="13.5" x14ac:dyDescent="0.15">
      <c r="A909"/>
    </row>
    <row r="910" spans="1:1" ht="13.5" x14ac:dyDescent="0.15">
      <c r="A910"/>
    </row>
    <row r="911" spans="1:1" ht="13.5" x14ac:dyDescent="0.15">
      <c r="A911"/>
    </row>
    <row r="912" spans="1:1" ht="13.5" x14ac:dyDescent="0.15">
      <c r="A912"/>
    </row>
    <row r="913" spans="1:1" ht="13.5" x14ac:dyDescent="0.15">
      <c r="A913"/>
    </row>
    <row r="914" spans="1:1" ht="13.5" x14ac:dyDescent="0.15">
      <c r="A914"/>
    </row>
    <row r="915" spans="1:1" ht="13.5" x14ac:dyDescent="0.15">
      <c r="A915"/>
    </row>
    <row r="916" spans="1:1" ht="13.5" x14ac:dyDescent="0.15">
      <c r="A916"/>
    </row>
    <row r="917" spans="1:1" ht="13.5" x14ac:dyDescent="0.15">
      <c r="A917"/>
    </row>
    <row r="918" spans="1:1" ht="13.5" x14ac:dyDescent="0.15">
      <c r="A918"/>
    </row>
    <row r="919" spans="1:1" ht="13.5" x14ac:dyDescent="0.15">
      <c r="A919"/>
    </row>
    <row r="920" spans="1:1" ht="13.5" x14ac:dyDescent="0.15">
      <c r="A920"/>
    </row>
    <row r="921" spans="1:1" ht="13.5" x14ac:dyDescent="0.15">
      <c r="A921"/>
    </row>
    <row r="922" spans="1:1" ht="13.5" x14ac:dyDescent="0.15">
      <c r="A922"/>
    </row>
    <row r="923" spans="1:1" ht="13.5" x14ac:dyDescent="0.15">
      <c r="A923"/>
    </row>
    <row r="924" spans="1:1" ht="13.5" x14ac:dyDescent="0.15">
      <c r="A924"/>
    </row>
    <row r="925" spans="1:1" ht="13.5" x14ac:dyDescent="0.15">
      <c r="A925"/>
    </row>
    <row r="926" spans="1:1" ht="13.5" x14ac:dyDescent="0.15">
      <c r="A926"/>
    </row>
    <row r="927" spans="1:1" ht="13.5" x14ac:dyDescent="0.15">
      <c r="A927"/>
    </row>
    <row r="928" spans="1:1" ht="13.5" x14ac:dyDescent="0.15">
      <c r="A928"/>
    </row>
    <row r="929" spans="1:1" ht="13.5" x14ac:dyDescent="0.15">
      <c r="A929"/>
    </row>
    <row r="930" spans="1:1" ht="13.5" x14ac:dyDescent="0.15">
      <c r="A930"/>
    </row>
    <row r="931" spans="1:1" ht="13.5" x14ac:dyDescent="0.15">
      <c r="A931"/>
    </row>
    <row r="932" spans="1:1" ht="13.5" x14ac:dyDescent="0.15">
      <c r="A932"/>
    </row>
    <row r="933" spans="1:1" ht="13.5" x14ac:dyDescent="0.15">
      <c r="A933"/>
    </row>
    <row r="934" spans="1:1" ht="13.5" x14ac:dyDescent="0.15">
      <c r="A934"/>
    </row>
    <row r="935" spans="1:1" ht="13.5" x14ac:dyDescent="0.15">
      <c r="A935"/>
    </row>
    <row r="936" spans="1:1" ht="13.5" x14ac:dyDescent="0.15">
      <c r="A936"/>
    </row>
    <row r="937" spans="1:1" ht="13.5" x14ac:dyDescent="0.15">
      <c r="A937"/>
    </row>
    <row r="938" spans="1:1" ht="13.5" x14ac:dyDescent="0.15">
      <c r="A938"/>
    </row>
    <row r="939" spans="1:1" ht="13.5" x14ac:dyDescent="0.15">
      <c r="A939"/>
    </row>
    <row r="940" spans="1:1" ht="13.5" x14ac:dyDescent="0.15">
      <c r="A940"/>
    </row>
    <row r="941" spans="1:1" ht="13.5" x14ac:dyDescent="0.15">
      <c r="A941"/>
    </row>
    <row r="942" spans="1:1" ht="13.5" x14ac:dyDescent="0.15">
      <c r="A942"/>
    </row>
    <row r="943" spans="1:1" ht="13.5" x14ac:dyDescent="0.15">
      <c r="A943"/>
    </row>
    <row r="944" spans="1:1" ht="13.5" x14ac:dyDescent="0.15">
      <c r="A944"/>
    </row>
    <row r="945" spans="1:1" ht="13.5" x14ac:dyDescent="0.15">
      <c r="A945"/>
    </row>
    <row r="946" spans="1:1" ht="13.5" x14ac:dyDescent="0.15">
      <c r="A946"/>
    </row>
    <row r="947" spans="1:1" ht="13.5" x14ac:dyDescent="0.15">
      <c r="A947"/>
    </row>
    <row r="948" spans="1:1" ht="13.5" x14ac:dyDescent="0.15">
      <c r="A948"/>
    </row>
    <row r="949" spans="1:1" ht="13.5" x14ac:dyDescent="0.15">
      <c r="A949"/>
    </row>
    <row r="950" spans="1:1" ht="13.5" x14ac:dyDescent="0.15">
      <c r="A950"/>
    </row>
    <row r="951" spans="1:1" ht="13.5" x14ac:dyDescent="0.15">
      <c r="A951"/>
    </row>
    <row r="952" spans="1:1" ht="13.5" x14ac:dyDescent="0.15">
      <c r="A952"/>
    </row>
    <row r="953" spans="1:1" ht="13.5" x14ac:dyDescent="0.15">
      <c r="A953"/>
    </row>
    <row r="954" spans="1:1" ht="13.5" x14ac:dyDescent="0.15">
      <c r="A954"/>
    </row>
    <row r="955" spans="1:1" ht="13.5" x14ac:dyDescent="0.15">
      <c r="A955"/>
    </row>
    <row r="956" spans="1:1" ht="13.5" x14ac:dyDescent="0.15">
      <c r="A956"/>
    </row>
    <row r="957" spans="1:1" ht="13.5" x14ac:dyDescent="0.15">
      <c r="A957"/>
    </row>
    <row r="958" spans="1:1" ht="13.5" x14ac:dyDescent="0.15">
      <c r="A958"/>
    </row>
    <row r="959" spans="1:1" ht="13.5" x14ac:dyDescent="0.15">
      <c r="A959"/>
    </row>
    <row r="960" spans="1:1" ht="13.5" x14ac:dyDescent="0.15">
      <c r="A960"/>
    </row>
    <row r="961" spans="1:1" ht="13.5" x14ac:dyDescent="0.15">
      <c r="A961"/>
    </row>
    <row r="962" spans="1:1" ht="13.5" x14ac:dyDescent="0.15">
      <c r="A962"/>
    </row>
    <row r="963" spans="1:1" ht="13.5" x14ac:dyDescent="0.15">
      <c r="A963"/>
    </row>
    <row r="964" spans="1:1" ht="13.5" x14ac:dyDescent="0.15">
      <c r="A964"/>
    </row>
    <row r="965" spans="1:1" ht="13.5" x14ac:dyDescent="0.15">
      <c r="A965"/>
    </row>
    <row r="966" spans="1:1" ht="13.5" x14ac:dyDescent="0.15">
      <c r="A966"/>
    </row>
    <row r="967" spans="1:1" ht="13.5" x14ac:dyDescent="0.15">
      <c r="A967"/>
    </row>
    <row r="968" spans="1:1" ht="13.5" x14ac:dyDescent="0.15">
      <c r="A968"/>
    </row>
    <row r="969" spans="1:1" ht="13.5" x14ac:dyDescent="0.15">
      <c r="A969"/>
    </row>
    <row r="970" spans="1:1" ht="13.5" x14ac:dyDescent="0.15">
      <c r="A970"/>
    </row>
    <row r="971" spans="1:1" ht="13.5" x14ac:dyDescent="0.15">
      <c r="A971"/>
    </row>
    <row r="972" spans="1:1" ht="13.5" x14ac:dyDescent="0.15">
      <c r="A972"/>
    </row>
    <row r="973" spans="1:1" ht="13.5" x14ac:dyDescent="0.15">
      <c r="A973"/>
    </row>
    <row r="974" spans="1:1" ht="13.5" x14ac:dyDescent="0.15">
      <c r="A974"/>
    </row>
    <row r="975" spans="1:1" ht="13.5" x14ac:dyDescent="0.15">
      <c r="A975"/>
    </row>
  </sheetData>
  <phoneticPr fontId="2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"/>
  <dimension ref="A1:I19"/>
  <sheetViews>
    <sheetView workbookViewId="0">
      <selection activeCell="E36" sqref="E36"/>
    </sheetView>
  </sheetViews>
  <sheetFormatPr defaultColWidth="8.875" defaultRowHeight="13.5" x14ac:dyDescent="0.15"/>
  <cols>
    <col min="1" max="1" width="11.875" bestFit="1" customWidth="1"/>
    <col min="9" max="9" width="12.125" customWidth="1"/>
  </cols>
  <sheetData>
    <row r="1" spans="1:9" x14ac:dyDescent="0.2">
      <c r="A1" s="1" t="s">
        <v>0</v>
      </c>
      <c r="B1" s="1" t="s">
        <v>50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51</v>
      </c>
    </row>
    <row r="2" spans="1:9" x14ac:dyDescent="0.2">
      <c r="A2" s="2">
        <v>44200</v>
      </c>
      <c r="B2" s="3" t="s">
        <v>7</v>
      </c>
      <c r="C2" s="4" t="s">
        <v>8</v>
      </c>
      <c r="D2" s="4" t="s">
        <v>9</v>
      </c>
      <c r="E2" s="4" t="s">
        <v>10</v>
      </c>
      <c r="F2" s="4" t="s">
        <v>11</v>
      </c>
      <c r="G2" s="5">
        <v>7000</v>
      </c>
      <c r="H2" s="6">
        <v>8</v>
      </c>
      <c r="I2" s="5">
        <v>56000</v>
      </c>
    </row>
    <row r="3" spans="1:9" x14ac:dyDescent="0.2">
      <c r="A3" s="2">
        <v>44201</v>
      </c>
      <c r="B3" s="3" t="s">
        <v>12</v>
      </c>
      <c r="C3" s="4" t="s">
        <v>13</v>
      </c>
      <c r="D3" s="4" t="s">
        <v>14</v>
      </c>
      <c r="E3" s="4" t="s">
        <v>10</v>
      </c>
      <c r="F3" s="4" t="s">
        <v>15</v>
      </c>
      <c r="G3" s="5">
        <v>6000</v>
      </c>
      <c r="H3" s="6">
        <v>10</v>
      </c>
      <c r="I3" s="5">
        <v>60000</v>
      </c>
    </row>
    <row r="4" spans="1:9" x14ac:dyDescent="0.2">
      <c r="A4" s="2">
        <v>44202</v>
      </c>
      <c r="B4" s="3" t="s">
        <v>7</v>
      </c>
      <c r="C4" s="4" t="s">
        <v>8</v>
      </c>
      <c r="D4" s="4" t="s">
        <v>14</v>
      </c>
      <c r="E4" s="4" t="s">
        <v>27</v>
      </c>
      <c r="F4" s="4" t="s">
        <v>28</v>
      </c>
      <c r="G4" s="5">
        <v>7000</v>
      </c>
      <c r="H4" s="6">
        <v>10</v>
      </c>
      <c r="I4" s="5">
        <v>70000</v>
      </c>
    </row>
    <row r="5" spans="1:9" x14ac:dyDescent="0.2">
      <c r="A5" s="2">
        <v>44203</v>
      </c>
      <c r="B5" s="3" t="s">
        <v>16</v>
      </c>
      <c r="C5" s="4" t="s">
        <v>17</v>
      </c>
      <c r="D5" s="4" t="s">
        <v>18</v>
      </c>
      <c r="E5" s="4" t="s">
        <v>10</v>
      </c>
      <c r="F5" s="4" t="s">
        <v>11</v>
      </c>
      <c r="G5" s="5">
        <v>7000</v>
      </c>
      <c r="H5" s="6">
        <v>2</v>
      </c>
      <c r="I5" s="5">
        <v>14000</v>
      </c>
    </row>
    <row r="6" spans="1:9" x14ac:dyDescent="0.2">
      <c r="A6" s="2">
        <v>44205</v>
      </c>
      <c r="B6" s="3" t="s">
        <v>19</v>
      </c>
      <c r="C6" s="4" t="s">
        <v>20</v>
      </c>
      <c r="D6" s="4" t="s">
        <v>21</v>
      </c>
      <c r="E6" s="4" t="s">
        <v>22</v>
      </c>
      <c r="F6" s="4" t="s">
        <v>23</v>
      </c>
      <c r="G6" s="5">
        <v>8000</v>
      </c>
      <c r="H6" s="6">
        <v>7</v>
      </c>
      <c r="I6" s="5">
        <v>56000</v>
      </c>
    </row>
    <row r="7" spans="1:9" x14ac:dyDescent="0.2">
      <c r="A7" s="2">
        <v>44206</v>
      </c>
      <c r="B7" s="3" t="s">
        <v>24</v>
      </c>
      <c r="C7" s="4" t="s">
        <v>25</v>
      </c>
      <c r="D7" s="4" t="s">
        <v>26</v>
      </c>
      <c r="E7" s="4" t="s">
        <v>27</v>
      </c>
      <c r="F7" s="4" t="s">
        <v>28</v>
      </c>
      <c r="G7" s="5">
        <v>18000</v>
      </c>
      <c r="H7" s="6">
        <v>7</v>
      </c>
      <c r="I7" s="5">
        <v>126000</v>
      </c>
    </row>
    <row r="8" spans="1:9" x14ac:dyDescent="0.2">
      <c r="A8" s="2">
        <v>44207</v>
      </c>
      <c r="B8" s="3" t="s">
        <v>19</v>
      </c>
      <c r="C8" s="4" t="s">
        <v>20</v>
      </c>
      <c r="D8" s="4" t="s">
        <v>21</v>
      </c>
      <c r="E8" s="4" t="s">
        <v>22</v>
      </c>
      <c r="F8" s="4" t="s">
        <v>23</v>
      </c>
      <c r="G8" s="5">
        <v>8000</v>
      </c>
      <c r="H8" s="6">
        <v>5</v>
      </c>
      <c r="I8" s="5">
        <v>40000</v>
      </c>
    </row>
    <row r="9" spans="1:9" x14ac:dyDescent="0.2">
      <c r="A9" s="2">
        <v>44207</v>
      </c>
      <c r="B9" s="3" t="s">
        <v>19</v>
      </c>
      <c r="C9" s="4" t="s">
        <v>20</v>
      </c>
      <c r="D9" s="4" t="s">
        <v>21</v>
      </c>
      <c r="E9" s="4" t="s">
        <v>10</v>
      </c>
      <c r="F9" s="4" t="s">
        <v>30</v>
      </c>
      <c r="G9" s="5">
        <v>3000</v>
      </c>
      <c r="H9" s="6">
        <v>9</v>
      </c>
      <c r="I9" s="5">
        <v>27000</v>
      </c>
    </row>
    <row r="10" spans="1:9" x14ac:dyDescent="0.2">
      <c r="A10" s="2">
        <v>44207</v>
      </c>
      <c r="B10" s="3" t="s">
        <v>24</v>
      </c>
      <c r="C10" s="4" t="s">
        <v>25</v>
      </c>
      <c r="D10" s="4" t="s">
        <v>26</v>
      </c>
      <c r="E10" s="4" t="s">
        <v>10</v>
      </c>
      <c r="F10" s="4" t="s">
        <v>11</v>
      </c>
      <c r="G10" s="5">
        <v>7000</v>
      </c>
      <c r="H10" s="6">
        <v>1</v>
      </c>
      <c r="I10" s="5">
        <v>7000</v>
      </c>
    </row>
    <row r="11" spans="1:9" x14ac:dyDescent="0.2">
      <c r="A11" s="2">
        <v>44212</v>
      </c>
      <c r="B11" s="3" t="s">
        <v>16</v>
      </c>
      <c r="C11" s="4" t="s">
        <v>17</v>
      </c>
      <c r="D11" s="4" t="s">
        <v>18</v>
      </c>
      <c r="E11" s="4" t="s">
        <v>10</v>
      </c>
      <c r="F11" s="4" t="s">
        <v>30</v>
      </c>
      <c r="G11" s="5">
        <v>3000</v>
      </c>
      <c r="H11" s="6">
        <v>5</v>
      </c>
      <c r="I11" s="5">
        <v>15000</v>
      </c>
    </row>
    <row r="12" spans="1:9" x14ac:dyDescent="0.2">
      <c r="A12" s="2">
        <v>44215</v>
      </c>
      <c r="B12" s="3" t="s">
        <v>12</v>
      </c>
      <c r="C12" s="4" t="s">
        <v>13</v>
      </c>
      <c r="D12" s="4" t="s">
        <v>14</v>
      </c>
      <c r="E12" s="4" t="s">
        <v>22</v>
      </c>
      <c r="F12" s="4" t="s">
        <v>31</v>
      </c>
      <c r="G12" s="5">
        <v>4000</v>
      </c>
      <c r="H12" s="6">
        <v>1</v>
      </c>
      <c r="I12" s="5">
        <v>4000</v>
      </c>
    </row>
    <row r="13" spans="1:9" x14ac:dyDescent="0.2">
      <c r="A13" s="2">
        <v>44217</v>
      </c>
      <c r="B13" s="3" t="s">
        <v>12</v>
      </c>
      <c r="C13" s="4" t="s">
        <v>13</v>
      </c>
      <c r="D13" s="4" t="s">
        <v>14</v>
      </c>
      <c r="E13" s="4" t="s">
        <v>27</v>
      </c>
      <c r="F13" s="4" t="s">
        <v>28</v>
      </c>
      <c r="G13" s="5">
        <v>18000</v>
      </c>
      <c r="H13" s="6">
        <v>1</v>
      </c>
      <c r="I13" s="5">
        <v>18000</v>
      </c>
    </row>
    <row r="14" spans="1:9" x14ac:dyDescent="0.2">
      <c r="A14" s="2">
        <v>44217</v>
      </c>
      <c r="B14" s="3" t="s">
        <v>16</v>
      </c>
      <c r="C14" s="4" t="s">
        <v>17</v>
      </c>
      <c r="D14" s="4" t="s">
        <v>18</v>
      </c>
      <c r="E14" s="4" t="s">
        <v>27</v>
      </c>
      <c r="F14" s="4" t="s">
        <v>28</v>
      </c>
      <c r="G14" s="5">
        <v>18000</v>
      </c>
      <c r="H14" s="6">
        <v>3</v>
      </c>
      <c r="I14" s="5">
        <v>54000</v>
      </c>
    </row>
    <row r="15" spans="1:9" x14ac:dyDescent="0.2">
      <c r="A15" s="2">
        <v>44218</v>
      </c>
      <c r="B15" s="3" t="s">
        <v>24</v>
      </c>
      <c r="C15" s="4" t="s">
        <v>25</v>
      </c>
      <c r="D15" s="4" t="s">
        <v>26</v>
      </c>
      <c r="E15" s="4" t="s">
        <v>22</v>
      </c>
      <c r="F15" s="4" t="s">
        <v>31</v>
      </c>
      <c r="G15" s="5">
        <v>4000</v>
      </c>
      <c r="H15" s="6">
        <v>1</v>
      </c>
      <c r="I15" s="5">
        <v>4000</v>
      </c>
    </row>
    <row r="16" spans="1:9" x14ac:dyDescent="0.2">
      <c r="A16" s="2">
        <v>44220</v>
      </c>
      <c r="B16" s="3" t="s">
        <v>12</v>
      </c>
      <c r="C16" s="4" t="s">
        <v>13</v>
      </c>
      <c r="D16" s="4" t="s">
        <v>14</v>
      </c>
      <c r="E16" s="4" t="s">
        <v>10</v>
      </c>
      <c r="F16" s="4" t="s">
        <v>11</v>
      </c>
      <c r="G16" s="5">
        <v>7000</v>
      </c>
      <c r="H16" s="6">
        <v>6</v>
      </c>
      <c r="I16" s="5">
        <v>42000</v>
      </c>
    </row>
    <row r="17" spans="1:9" x14ac:dyDescent="0.2">
      <c r="A17" s="2">
        <v>44221</v>
      </c>
      <c r="B17" s="3" t="s">
        <v>16</v>
      </c>
      <c r="C17" s="4" t="s">
        <v>17</v>
      </c>
      <c r="D17" s="4" t="s">
        <v>18</v>
      </c>
      <c r="E17" s="4" t="s">
        <v>22</v>
      </c>
      <c r="F17" s="4" t="s">
        <v>31</v>
      </c>
      <c r="G17" s="5">
        <v>4000</v>
      </c>
      <c r="H17" s="6">
        <v>5</v>
      </c>
      <c r="I17" s="5">
        <v>20000</v>
      </c>
    </row>
    <row r="18" spans="1:9" x14ac:dyDescent="0.2">
      <c r="A18" s="2">
        <v>44222</v>
      </c>
      <c r="B18" s="3" t="s">
        <v>12</v>
      </c>
      <c r="C18" s="4" t="s">
        <v>49</v>
      </c>
      <c r="D18" s="4" t="s">
        <v>14</v>
      </c>
      <c r="E18" s="4" t="s">
        <v>22</v>
      </c>
      <c r="F18" s="4" t="s">
        <v>31</v>
      </c>
      <c r="G18" s="5">
        <v>4000</v>
      </c>
      <c r="H18" s="6">
        <v>6</v>
      </c>
      <c r="I18" s="5">
        <v>24000</v>
      </c>
    </row>
    <row r="19" spans="1:9" x14ac:dyDescent="0.2">
      <c r="A19" s="2">
        <v>44222</v>
      </c>
      <c r="B19" s="3" t="s">
        <v>19</v>
      </c>
      <c r="C19" s="4" t="s">
        <v>20</v>
      </c>
      <c r="D19" s="4" t="s">
        <v>21</v>
      </c>
      <c r="E19" s="4" t="s">
        <v>10</v>
      </c>
      <c r="F19" s="4" t="s">
        <v>11</v>
      </c>
      <c r="G19" s="5">
        <v>7000</v>
      </c>
      <c r="H19" s="6">
        <v>5</v>
      </c>
      <c r="I19" s="5">
        <v>35000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/>
  <dimension ref="A1:AK968"/>
  <sheetViews>
    <sheetView workbookViewId="0">
      <selection activeCell="L5" sqref="L5"/>
    </sheetView>
  </sheetViews>
  <sheetFormatPr defaultColWidth="9" defaultRowHeight="19.5" x14ac:dyDescent="0.15"/>
  <cols>
    <col min="1" max="1" width="22" style="9" bestFit="1" customWidth="1"/>
    <col min="2" max="2" width="7" style="9" customWidth="1"/>
    <col min="3" max="3" width="18.5" style="9" customWidth="1"/>
    <col min="4" max="4" width="10.125" style="9" customWidth="1"/>
    <col min="5" max="5" width="12.125" style="9" customWidth="1"/>
    <col min="6" max="6" width="12" style="9" customWidth="1"/>
    <col min="7" max="7" width="10.625" style="9" bestFit="1" customWidth="1"/>
    <col min="8" max="8" width="5.375" style="9" customWidth="1"/>
    <col min="9" max="9" width="12.125" style="9" customWidth="1"/>
    <col min="10" max="10" width="9" style="9"/>
    <col min="11" max="11" width="15" style="9" customWidth="1"/>
    <col min="12" max="12" width="16.625" style="9" bestFit="1" customWidth="1"/>
    <col min="13" max="23" width="15.625" style="9" customWidth="1"/>
    <col min="24" max="24" width="3.625" style="9" customWidth="1"/>
    <col min="25" max="25" width="15.875" style="9" customWidth="1"/>
    <col min="26" max="26" width="15.875" style="9" bestFit="1" customWidth="1"/>
    <col min="27" max="27" width="12.875" style="9" bestFit="1" customWidth="1"/>
    <col min="28" max="28" width="11.375" style="9" bestFit="1" customWidth="1"/>
    <col min="29" max="16384" width="9" style="9"/>
  </cols>
  <sheetData>
    <row r="1" spans="1:37" ht="39" x14ac:dyDescent="0.3">
      <c r="A1" s="27" t="s">
        <v>0</v>
      </c>
      <c r="B1" s="27" t="s">
        <v>50</v>
      </c>
      <c r="C1" s="27" t="s">
        <v>1</v>
      </c>
      <c r="D1" s="27" t="s">
        <v>2</v>
      </c>
      <c r="E1" s="27" t="s">
        <v>3</v>
      </c>
      <c r="F1" s="27" t="s">
        <v>4</v>
      </c>
      <c r="G1" s="27" t="s">
        <v>5</v>
      </c>
      <c r="H1" s="27" t="s">
        <v>6</v>
      </c>
      <c r="I1" s="27" t="s">
        <v>51</v>
      </c>
      <c r="J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</row>
    <row r="2" spans="1:37" x14ac:dyDescent="0.3">
      <c r="A2" s="28">
        <v>43834</v>
      </c>
      <c r="B2" s="11" t="s">
        <v>7</v>
      </c>
      <c r="C2" s="10" t="s">
        <v>8</v>
      </c>
      <c r="D2" s="10" t="s">
        <v>9</v>
      </c>
      <c r="E2" s="10" t="s">
        <v>10</v>
      </c>
      <c r="F2" s="10" t="s">
        <v>11</v>
      </c>
      <c r="G2" s="12">
        <v>7000</v>
      </c>
      <c r="H2" s="13">
        <v>8</v>
      </c>
      <c r="I2" s="12">
        <v>56000</v>
      </c>
      <c r="J2" s="8"/>
      <c r="K2" s="19">
        <v>43831</v>
      </c>
      <c r="L2" s="19">
        <v>44196</v>
      </c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</row>
    <row r="3" spans="1:37" x14ac:dyDescent="0.3">
      <c r="A3" s="28">
        <v>43879</v>
      </c>
      <c r="B3" s="11" t="s">
        <v>7</v>
      </c>
      <c r="C3" s="10" t="s">
        <v>8</v>
      </c>
      <c r="D3" s="10" t="s">
        <v>9</v>
      </c>
      <c r="E3" s="10" t="s">
        <v>27</v>
      </c>
      <c r="F3" s="10" t="s">
        <v>34</v>
      </c>
      <c r="G3" s="12">
        <v>10000</v>
      </c>
      <c r="H3" s="13">
        <v>7</v>
      </c>
      <c r="I3" s="12">
        <v>70000</v>
      </c>
      <c r="J3" s="8"/>
      <c r="K3" s="7"/>
      <c r="L3" s="14" t="s">
        <v>57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</row>
    <row r="4" spans="1:37" x14ac:dyDescent="0.3">
      <c r="A4" s="28">
        <v>43895</v>
      </c>
      <c r="B4" s="11" t="s">
        <v>7</v>
      </c>
      <c r="C4" s="10" t="s">
        <v>8</v>
      </c>
      <c r="D4" s="10" t="s">
        <v>9</v>
      </c>
      <c r="E4" s="10" t="s">
        <v>22</v>
      </c>
      <c r="F4" s="10" t="s">
        <v>31</v>
      </c>
      <c r="G4" s="12">
        <v>4000</v>
      </c>
      <c r="H4" s="13">
        <v>4</v>
      </c>
      <c r="I4" s="12">
        <v>16000</v>
      </c>
      <c r="J4" s="8"/>
      <c r="K4" s="10" t="s">
        <v>8</v>
      </c>
      <c r="L4" s="16">
        <f>SUMIFS(I:I,C:C,K4,A:A,"&gt;="&amp;$K$2,A:A,"&lt;="&amp;$L$2)</f>
        <v>1800000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</row>
    <row r="5" spans="1:37" x14ac:dyDescent="0.3">
      <c r="A5" s="28">
        <v>43896</v>
      </c>
      <c r="B5" s="11" t="s">
        <v>7</v>
      </c>
      <c r="C5" s="10" t="s">
        <v>8</v>
      </c>
      <c r="D5" s="10" t="s">
        <v>9</v>
      </c>
      <c r="E5" s="10" t="s">
        <v>10</v>
      </c>
      <c r="F5" s="10" t="s">
        <v>11</v>
      </c>
      <c r="G5" s="12">
        <v>7000</v>
      </c>
      <c r="H5" s="13">
        <v>9</v>
      </c>
      <c r="I5" s="12">
        <v>63000</v>
      </c>
      <c r="J5" s="8"/>
      <c r="K5" s="10" t="s">
        <v>20</v>
      </c>
      <c r="L5" s="16">
        <f t="shared" ref="L5:L8" si="0">SUMIFS(I:I,C:C,K5,A:A,"&gt;="&amp;$K$2,A:A,"&lt;="&amp;$L$2)</f>
        <v>1687000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</row>
    <row r="6" spans="1:37" x14ac:dyDescent="0.3">
      <c r="A6" s="28">
        <v>43917</v>
      </c>
      <c r="B6" s="11" t="s">
        <v>7</v>
      </c>
      <c r="C6" s="10" t="s">
        <v>8</v>
      </c>
      <c r="D6" s="10" t="s">
        <v>9</v>
      </c>
      <c r="E6" s="10" t="s">
        <v>10</v>
      </c>
      <c r="F6" s="10" t="s">
        <v>30</v>
      </c>
      <c r="G6" s="12">
        <v>3000</v>
      </c>
      <c r="H6" s="13">
        <v>8</v>
      </c>
      <c r="I6" s="12">
        <v>24000</v>
      </c>
      <c r="J6" s="8"/>
      <c r="K6" s="10" t="s">
        <v>25</v>
      </c>
      <c r="L6" s="16">
        <f t="shared" si="0"/>
        <v>1348000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</row>
    <row r="7" spans="1:37" x14ac:dyDescent="0.3">
      <c r="A7" s="28">
        <v>43930</v>
      </c>
      <c r="B7" s="11" t="s">
        <v>7</v>
      </c>
      <c r="C7" s="10" t="s">
        <v>8</v>
      </c>
      <c r="D7" s="10" t="s">
        <v>9</v>
      </c>
      <c r="E7" s="10" t="s">
        <v>22</v>
      </c>
      <c r="F7" s="10" t="s">
        <v>23</v>
      </c>
      <c r="G7" s="12">
        <v>8000</v>
      </c>
      <c r="H7" s="13">
        <v>10</v>
      </c>
      <c r="I7" s="12">
        <v>80000</v>
      </c>
      <c r="J7" s="8"/>
      <c r="K7" s="10" t="s">
        <v>17</v>
      </c>
      <c r="L7" s="16">
        <f t="shared" si="0"/>
        <v>1439000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9" t="s">
        <v>29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</row>
    <row r="8" spans="1:37" x14ac:dyDescent="0.3">
      <c r="A8" s="28">
        <v>43945</v>
      </c>
      <c r="B8" s="11" t="s">
        <v>7</v>
      </c>
      <c r="C8" s="10" t="s">
        <v>8</v>
      </c>
      <c r="D8" s="10" t="s">
        <v>9</v>
      </c>
      <c r="E8" s="10" t="s">
        <v>10</v>
      </c>
      <c r="F8" s="10" t="s">
        <v>15</v>
      </c>
      <c r="G8" s="12">
        <v>6000</v>
      </c>
      <c r="H8" s="13">
        <v>4</v>
      </c>
      <c r="I8" s="12">
        <v>24000</v>
      </c>
      <c r="J8" s="8"/>
      <c r="K8" s="10" t="s">
        <v>13</v>
      </c>
      <c r="L8" s="16">
        <f t="shared" si="0"/>
        <v>2469000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 t="s">
        <v>8</v>
      </c>
      <c r="Z8" s="17">
        <f>SUMIFS(I:I,C:C,Y8)</f>
        <v>1926000</v>
      </c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</row>
    <row r="9" spans="1:37" x14ac:dyDescent="0.3">
      <c r="A9" s="28">
        <v>43950</v>
      </c>
      <c r="B9" s="11" t="s">
        <v>7</v>
      </c>
      <c r="C9" s="10" t="s">
        <v>8</v>
      </c>
      <c r="D9" s="10" t="s">
        <v>9</v>
      </c>
      <c r="E9" s="10" t="s">
        <v>10</v>
      </c>
      <c r="F9" s="10" t="s">
        <v>15</v>
      </c>
      <c r="G9" s="12">
        <v>6000</v>
      </c>
      <c r="H9" s="13">
        <v>1</v>
      </c>
      <c r="I9" s="12">
        <v>6000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 t="s">
        <v>13</v>
      </c>
      <c r="Z9" s="17">
        <f>SUMIFS(I:I,C:C,Y9)</f>
        <v>2617000</v>
      </c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</row>
    <row r="10" spans="1:37" x14ac:dyDescent="0.3">
      <c r="A10" s="28">
        <v>43964</v>
      </c>
      <c r="B10" s="11" t="s">
        <v>7</v>
      </c>
      <c r="C10" s="10" t="s">
        <v>8</v>
      </c>
      <c r="D10" s="10" t="s">
        <v>9</v>
      </c>
      <c r="E10" s="10" t="s">
        <v>22</v>
      </c>
      <c r="F10" s="10" t="s">
        <v>23</v>
      </c>
      <c r="G10" s="12">
        <v>8000</v>
      </c>
      <c r="H10" s="13">
        <v>6</v>
      </c>
      <c r="I10" s="12">
        <v>48000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 t="s">
        <v>17</v>
      </c>
      <c r="Z10" s="17">
        <f>SUMIFS(I:I,C:C,Y10)</f>
        <v>1542000</v>
      </c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</row>
    <row r="11" spans="1:37" x14ac:dyDescent="0.3">
      <c r="A11" s="28">
        <v>43973</v>
      </c>
      <c r="B11" s="11" t="s">
        <v>7</v>
      </c>
      <c r="C11" s="10" t="s">
        <v>8</v>
      </c>
      <c r="D11" s="10" t="s">
        <v>9</v>
      </c>
      <c r="E11" s="10" t="s">
        <v>22</v>
      </c>
      <c r="F11" s="10" t="s">
        <v>23</v>
      </c>
      <c r="G11" s="12">
        <v>8000</v>
      </c>
      <c r="H11" s="13">
        <v>10</v>
      </c>
      <c r="I11" s="12">
        <v>80000</v>
      </c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 t="s">
        <v>20</v>
      </c>
      <c r="Z11" s="17">
        <f>SUMIFS(I:I,C:C,Y11)</f>
        <v>1845000</v>
      </c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</row>
    <row r="12" spans="1:37" x14ac:dyDescent="0.3">
      <c r="A12" s="28">
        <v>43976</v>
      </c>
      <c r="B12" s="11" t="s">
        <v>7</v>
      </c>
      <c r="C12" s="10" t="s">
        <v>8</v>
      </c>
      <c r="D12" s="10" t="s">
        <v>9</v>
      </c>
      <c r="E12" s="10" t="s">
        <v>27</v>
      </c>
      <c r="F12" s="10" t="s">
        <v>28</v>
      </c>
      <c r="G12" s="12">
        <v>18000</v>
      </c>
      <c r="H12" s="13">
        <v>4</v>
      </c>
      <c r="I12" s="12">
        <v>72000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 t="s">
        <v>25</v>
      </c>
      <c r="Z12" s="17">
        <f>SUMIFS(I:I,C:C,Y12)</f>
        <v>1485000</v>
      </c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</row>
    <row r="13" spans="1:37" x14ac:dyDescent="0.3">
      <c r="A13" s="28">
        <v>43985</v>
      </c>
      <c r="B13" s="11" t="s">
        <v>7</v>
      </c>
      <c r="C13" s="10" t="s">
        <v>8</v>
      </c>
      <c r="D13" s="10" t="s">
        <v>9</v>
      </c>
      <c r="E13" s="10" t="s">
        <v>22</v>
      </c>
      <c r="F13" s="10" t="s">
        <v>23</v>
      </c>
      <c r="G13" s="12">
        <v>8000</v>
      </c>
      <c r="H13" s="13">
        <v>4</v>
      </c>
      <c r="I13" s="12">
        <v>32000</v>
      </c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</row>
    <row r="14" spans="1:37" x14ac:dyDescent="0.3">
      <c r="A14" s="28">
        <v>43992</v>
      </c>
      <c r="B14" s="11" t="s">
        <v>7</v>
      </c>
      <c r="C14" s="10" t="s">
        <v>8</v>
      </c>
      <c r="D14" s="10" t="s">
        <v>9</v>
      </c>
      <c r="E14" s="10" t="s">
        <v>22</v>
      </c>
      <c r="F14" s="10" t="s">
        <v>31</v>
      </c>
      <c r="G14" s="12">
        <v>4000</v>
      </c>
      <c r="H14" s="13">
        <v>1</v>
      </c>
      <c r="I14" s="12">
        <v>4000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</row>
    <row r="15" spans="1:37" x14ac:dyDescent="0.3">
      <c r="A15" s="28">
        <v>43993</v>
      </c>
      <c r="B15" s="11" t="s">
        <v>7</v>
      </c>
      <c r="C15" s="10" t="s">
        <v>8</v>
      </c>
      <c r="D15" s="10" t="s">
        <v>9</v>
      </c>
      <c r="E15" s="10" t="s">
        <v>27</v>
      </c>
      <c r="F15" s="10" t="s">
        <v>28</v>
      </c>
      <c r="G15" s="12">
        <v>18000</v>
      </c>
      <c r="H15" s="13">
        <v>9</v>
      </c>
      <c r="I15" s="12">
        <v>162000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9" t="s">
        <v>32</v>
      </c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</row>
    <row r="16" spans="1:37" x14ac:dyDescent="0.3">
      <c r="A16" s="28">
        <v>43997</v>
      </c>
      <c r="B16" s="11" t="s">
        <v>7</v>
      </c>
      <c r="C16" s="10" t="s">
        <v>8</v>
      </c>
      <c r="D16" s="10" t="s">
        <v>9</v>
      </c>
      <c r="E16" s="10" t="s">
        <v>10</v>
      </c>
      <c r="F16" s="10" t="s">
        <v>15</v>
      </c>
      <c r="G16" s="12">
        <v>6000</v>
      </c>
      <c r="H16" s="13">
        <v>5</v>
      </c>
      <c r="I16" s="12">
        <v>30000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 t="s">
        <v>25</v>
      </c>
      <c r="Z16" s="17">
        <f>SUMIFS(I:I,C:C,Y16,E:E,"ボトムス")</f>
        <v>423000</v>
      </c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</row>
    <row r="17" spans="1:37" x14ac:dyDescent="0.3">
      <c r="A17" s="28">
        <v>44009</v>
      </c>
      <c r="B17" s="11" t="s">
        <v>7</v>
      </c>
      <c r="C17" s="10" t="s">
        <v>8</v>
      </c>
      <c r="D17" s="10" t="s">
        <v>9</v>
      </c>
      <c r="E17" s="10" t="s">
        <v>27</v>
      </c>
      <c r="F17" s="22" t="s">
        <v>34</v>
      </c>
      <c r="G17" s="12">
        <v>10000</v>
      </c>
      <c r="H17" s="13">
        <v>2</v>
      </c>
      <c r="I17" s="12">
        <v>20000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 t="s">
        <v>17</v>
      </c>
      <c r="Z17" s="17">
        <f>SUMIFS(I:I,C:C,Y17,E:E,"ボトムス")</f>
        <v>390000</v>
      </c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x14ac:dyDescent="0.3">
      <c r="A18" s="28">
        <v>44023</v>
      </c>
      <c r="B18" s="11" t="s">
        <v>7</v>
      </c>
      <c r="C18" s="10" t="s">
        <v>8</v>
      </c>
      <c r="D18" s="10" t="s">
        <v>9</v>
      </c>
      <c r="E18" s="10" t="s">
        <v>10</v>
      </c>
      <c r="F18" s="10" t="s">
        <v>30</v>
      </c>
      <c r="G18" s="12">
        <v>3000</v>
      </c>
      <c r="H18" s="13">
        <v>4</v>
      </c>
      <c r="I18" s="12">
        <v>12000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 t="s">
        <v>13</v>
      </c>
      <c r="Z18" s="17">
        <f>SUMIFS(I:I,C:C,Y18,E:E,"ボトムス")</f>
        <v>985000</v>
      </c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x14ac:dyDescent="0.3">
      <c r="A19" s="28">
        <v>44025</v>
      </c>
      <c r="B19" s="11" t="s">
        <v>7</v>
      </c>
      <c r="C19" s="10" t="s">
        <v>8</v>
      </c>
      <c r="D19" s="10" t="s">
        <v>9</v>
      </c>
      <c r="E19" s="10" t="s">
        <v>10</v>
      </c>
      <c r="F19" s="10" t="s">
        <v>15</v>
      </c>
      <c r="G19" s="12">
        <v>6000</v>
      </c>
      <c r="H19" s="13">
        <v>4</v>
      </c>
      <c r="I19" s="12">
        <v>24000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 t="s">
        <v>20</v>
      </c>
      <c r="Z19" s="17">
        <f>SUMIFS(I:I,C:C,Y19,E:E,"ボトムス")</f>
        <v>945000</v>
      </c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x14ac:dyDescent="0.3">
      <c r="A20" s="28">
        <v>44039</v>
      </c>
      <c r="B20" s="11" t="s">
        <v>7</v>
      </c>
      <c r="C20" s="10" t="s">
        <v>8</v>
      </c>
      <c r="D20" s="10" t="s">
        <v>9</v>
      </c>
      <c r="E20" s="10" t="s">
        <v>22</v>
      </c>
      <c r="F20" s="10" t="s">
        <v>23</v>
      </c>
      <c r="G20" s="12">
        <v>8000</v>
      </c>
      <c r="H20" s="13">
        <v>6</v>
      </c>
      <c r="I20" s="12">
        <v>48000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 t="s">
        <v>8</v>
      </c>
      <c r="Z20" s="17">
        <f>SUMIFS(I:I,C:C,Y20,E:E,"ボトムス")</f>
        <v>514000</v>
      </c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x14ac:dyDescent="0.3">
      <c r="A21" s="28">
        <v>44046</v>
      </c>
      <c r="B21" s="11" t="s">
        <v>7</v>
      </c>
      <c r="C21" s="10" t="s">
        <v>8</v>
      </c>
      <c r="D21" s="10" t="s">
        <v>9</v>
      </c>
      <c r="E21" s="10" t="s">
        <v>10</v>
      </c>
      <c r="F21" s="10" t="s">
        <v>15</v>
      </c>
      <c r="G21" s="12">
        <v>6000</v>
      </c>
      <c r="H21" s="13">
        <v>1</v>
      </c>
      <c r="I21" s="12">
        <v>6000</v>
      </c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x14ac:dyDescent="0.3">
      <c r="A22" s="28">
        <v>44051</v>
      </c>
      <c r="B22" s="11" t="s">
        <v>7</v>
      </c>
      <c r="C22" s="10" t="s">
        <v>8</v>
      </c>
      <c r="D22" s="10" t="s">
        <v>9</v>
      </c>
      <c r="E22" s="10" t="s">
        <v>10</v>
      </c>
      <c r="F22" s="10" t="s">
        <v>11</v>
      </c>
      <c r="G22" s="12">
        <v>7000</v>
      </c>
      <c r="H22" s="13">
        <v>5</v>
      </c>
      <c r="I22" s="12">
        <v>35000</v>
      </c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9" t="s">
        <v>33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x14ac:dyDescent="0.3">
      <c r="A23" s="28">
        <v>44052</v>
      </c>
      <c r="B23" s="11" t="s">
        <v>7</v>
      </c>
      <c r="C23" s="10" t="s">
        <v>8</v>
      </c>
      <c r="D23" s="10" t="s">
        <v>9</v>
      </c>
      <c r="E23" s="10" t="s">
        <v>22</v>
      </c>
      <c r="F23" s="10" t="s">
        <v>31</v>
      </c>
      <c r="G23" s="12">
        <v>4000</v>
      </c>
      <c r="H23" s="13">
        <v>1</v>
      </c>
      <c r="I23" s="12">
        <v>4000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18" t="s">
        <v>10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x14ac:dyDescent="0.3">
      <c r="A24" s="28">
        <v>44056</v>
      </c>
      <c r="B24" s="11" t="s">
        <v>7</v>
      </c>
      <c r="C24" s="10" t="s">
        <v>8</v>
      </c>
      <c r="D24" s="10" t="s">
        <v>9</v>
      </c>
      <c r="E24" s="10" t="s">
        <v>10</v>
      </c>
      <c r="F24" s="10" t="s">
        <v>15</v>
      </c>
      <c r="G24" s="12">
        <v>6000</v>
      </c>
      <c r="H24" s="13">
        <v>8</v>
      </c>
      <c r="I24" s="12">
        <v>48000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x14ac:dyDescent="0.3">
      <c r="A25" s="28">
        <v>44058</v>
      </c>
      <c r="B25" s="11" t="s">
        <v>7</v>
      </c>
      <c r="C25" s="10" t="s">
        <v>8</v>
      </c>
      <c r="D25" s="10" t="s">
        <v>9</v>
      </c>
      <c r="E25" s="10" t="s">
        <v>10</v>
      </c>
      <c r="F25" s="10" t="s">
        <v>11</v>
      </c>
      <c r="G25" s="12">
        <v>7000</v>
      </c>
      <c r="H25" s="13">
        <v>1</v>
      </c>
      <c r="I25" s="12">
        <v>7000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 t="s">
        <v>17</v>
      </c>
      <c r="Z25" s="17">
        <v>361000</v>
      </c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x14ac:dyDescent="0.3">
      <c r="A26" s="28">
        <v>44066</v>
      </c>
      <c r="B26" s="11" t="s">
        <v>7</v>
      </c>
      <c r="C26" s="10" t="s">
        <v>8</v>
      </c>
      <c r="D26" s="10" t="s">
        <v>9</v>
      </c>
      <c r="E26" s="10" t="s">
        <v>10</v>
      </c>
      <c r="F26" s="10" t="s">
        <v>15</v>
      </c>
      <c r="G26" s="12">
        <v>6000</v>
      </c>
      <c r="H26" s="13">
        <v>3</v>
      </c>
      <c r="I26" s="12">
        <v>18000</v>
      </c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 t="s">
        <v>13</v>
      </c>
      <c r="Z26" s="17">
        <v>883000</v>
      </c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x14ac:dyDescent="0.3">
      <c r="A27" s="28">
        <v>44067</v>
      </c>
      <c r="B27" s="11" t="s">
        <v>7</v>
      </c>
      <c r="C27" s="10" t="s">
        <v>8</v>
      </c>
      <c r="D27" s="10" t="s">
        <v>9</v>
      </c>
      <c r="E27" s="10" t="s">
        <v>27</v>
      </c>
      <c r="F27" s="10" t="s">
        <v>34</v>
      </c>
      <c r="G27" s="12">
        <v>10000</v>
      </c>
      <c r="H27" s="13">
        <v>7</v>
      </c>
      <c r="I27" s="12">
        <v>70000</v>
      </c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 t="s">
        <v>20</v>
      </c>
      <c r="Z27" s="17">
        <v>883000</v>
      </c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x14ac:dyDescent="0.3">
      <c r="A28" s="28">
        <v>44069</v>
      </c>
      <c r="B28" s="11" t="s">
        <v>7</v>
      </c>
      <c r="C28" s="10" t="s">
        <v>8</v>
      </c>
      <c r="D28" s="10" t="s">
        <v>9</v>
      </c>
      <c r="E28" s="10" t="s">
        <v>27</v>
      </c>
      <c r="F28" s="10" t="s">
        <v>34</v>
      </c>
      <c r="G28" s="12">
        <v>10000</v>
      </c>
      <c r="H28" s="13">
        <v>4</v>
      </c>
      <c r="I28" s="12">
        <v>40000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 t="s">
        <v>25</v>
      </c>
      <c r="Z28" s="17">
        <v>416000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x14ac:dyDescent="0.3">
      <c r="A29" s="28">
        <v>44071</v>
      </c>
      <c r="B29" s="11" t="s">
        <v>7</v>
      </c>
      <c r="C29" s="10" t="s">
        <v>8</v>
      </c>
      <c r="D29" s="10" t="s">
        <v>9</v>
      </c>
      <c r="E29" s="10" t="s">
        <v>27</v>
      </c>
      <c r="F29" s="10" t="s">
        <v>34</v>
      </c>
      <c r="G29" s="12">
        <v>10000</v>
      </c>
      <c r="H29" s="13">
        <v>6</v>
      </c>
      <c r="I29" s="12">
        <v>60000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 t="s">
        <v>8</v>
      </c>
      <c r="Z29" s="17">
        <v>458000</v>
      </c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x14ac:dyDescent="0.3">
      <c r="A30" s="28">
        <v>44075</v>
      </c>
      <c r="B30" s="11" t="s">
        <v>7</v>
      </c>
      <c r="C30" s="10" t="s">
        <v>8</v>
      </c>
      <c r="D30" s="10" t="s">
        <v>9</v>
      </c>
      <c r="E30" s="10" t="s">
        <v>27</v>
      </c>
      <c r="F30" s="10" t="s">
        <v>28</v>
      </c>
      <c r="G30" s="12">
        <v>18000</v>
      </c>
      <c r="H30" s="13">
        <v>1</v>
      </c>
      <c r="I30" s="12">
        <v>18000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x14ac:dyDescent="0.3">
      <c r="A31" s="28">
        <v>44084</v>
      </c>
      <c r="B31" s="11" t="s">
        <v>7</v>
      </c>
      <c r="C31" s="10" t="s">
        <v>8</v>
      </c>
      <c r="D31" s="10" t="s">
        <v>9</v>
      </c>
      <c r="E31" s="10" t="s">
        <v>27</v>
      </c>
      <c r="F31" s="10" t="s">
        <v>34</v>
      </c>
      <c r="G31" s="12">
        <v>10000</v>
      </c>
      <c r="H31" s="13">
        <v>1</v>
      </c>
      <c r="I31" s="12">
        <v>10000</v>
      </c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9" t="s">
        <v>35</v>
      </c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x14ac:dyDescent="0.3">
      <c r="A32" s="28">
        <v>44099</v>
      </c>
      <c r="B32" s="11" t="s">
        <v>7</v>
      </c>
      <c r="C32" s="10" t="s">
        <v>8</v>
      </c>
      <c r="D32" s="10" t="s">
        <v>9</v>
      </c>
      <c r="E32" s="10" t="s">
        <v>27</v>
      </c>
      <c r="F32" s="10" t="s">
        <v>28</v>
      </c>
      <c r="G32" s="12">
        <v>18000</v>
      </c>
      <c r="H32" s="13">
        <v>8</v>
      </c>
      <c r="I32" s="12">
        <v>144000</v>
      </c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20">
        <v>43862</v>
      </c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37" x14ac:dyDescent="0.3">
      <c r="A33" s="28">
        <v>44104</v>
      </c>
      <c r="B33" s="11" t="s">
        <v>7</v>
      </c>
      <c r="C33" s="10" t="s">
        <v>8</v>
      </c>
      <c r="D33" s="10" t="s">
        <v>9</v>
      </c>
      <c r="E33" s="10" t="s">
        <v>22</v>
      </c>
      <c r="F33" s="10" t="s">
        <v>31</v>
      </c>
      <c r="G33" s="12">
        <v>4000</v>
      </c>
      <c r="H33" s="13">
        <v>8</v>
      </c>
      <c r="I33" s="12">
        <v>32000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37" x14ac:dyDescent="0.3">
      <c r="A34" s="28">
        <v>44121</v>
      </c>
      <c r="B34" s="11" t="s">
        <v>7</v>
      </c>
      <c r="C34" s="10" t="s">
        <v>8</v>
      </c>
      <c r="D34" s="10" t="s">
        <v>9</v>
      </c>
      <c r="E34" s="10" t="s">
        <v>22</v>
      </c>
      <c r="F34" s="10" t="s">
        <v>23</v>
      </c>
      <c r="G34" s="12">
        <v>8000</v>
      </c>
      <c r="H34" s="13">
        <v>8</v>
      </c>
      <c r="I34" s="12">
        <v>64000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 t="s">
        <v>13</v>
      </c>
      <c r="Z34" s="17">
        <v>218000</v>
      </c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37" x14ac:dyDescent="0.3">
      <c r="A35" s="28">
        <v>44124</v>
      </c>
      <c r="B35" s="11" t="s">
        <v>7</v>
      </c>
      <c r="C35" s="10" t="s">
        <v>8</v>
      </c>
      <c r="D35" s="10" t="s">
        <v>9</v>
      </c>
      <c r="E35" s="10" t="s">
        <v>10</v>
      </c>
      <c r="F35" s="10" t="s">
        <v>30</v>
      </c>
      <c r="G35" s="12">
        <v>3000</v>
      </c>
      <c r="H35" s="13">
        <v>3</v>
      </c>
      <c r="I35" s="12">
        <v>9000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 t="s">
        <v>8</v>
      </c>
      <c r="Z35" s="17">
        <v>56000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37" x14ac:dyDescent="0.3">
      <c r="A36" s="28">
        <v>44138</v>
      </c>
      <c r="B36" s="11" t="s">
        <v>7</v>
      </c>
      <c r="C36" s="10" t="s">
        <v>8</v>
      </c>
      <c r="D36" s="10" t="s">
        <v>9</v>
      </c>
      <c r="E36" s="10" t="s">
        <v>10</v>
      </c>
      <c r="F36" s="10" t="s">
        <v>30</v>
      </c>
      <c r="G36" s="12">
        <v>3000</v>
      </c>
      <c r="H36" s="13">
        <v>8</v>
      </c>
      <c r="I36" s="12">
        <v>24000</v>
      </c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 t="s">
        <v>20</v>
      </c>
      <c r="Z36" s="17">
        <v>158000</v>
      </c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</row>
    <row r="37" spans="1:37" x14ac:dyDescent="0.3">
      <c r="A37" s="28">
        <v>44139</v>
      </c>
      <c r="B37" s="11" t="s">
        <v>7</v>
      </c>
      <c r="C37" s="10" t="s">
        <v>8</v>
      </c>
      <c r="D37" s="10" t="s">
        <v>9</v>
      </c>
      <c r="E37" s="10" t="s">
        <v>22</v>
      </c>
      <c r="F37" s="10" t="s">
        <v>23</v>
      </c>
      <c r="G37" s="12">
        <v>8000</v>
      </c>
      <c r="H37" s="13">
        <v>1</v>
      </c>
      <c r="I37" s="12">
        <v>8000</v>
      </c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 t="s">
        <v>25</v>
      </c>
      <c r="Z37" s="17">
        <v>137000</v>
      </c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</row>
    <row r="38" spans="1:37" x14ac:dyDescent="0.3">
      <c r="A38" s="28">
        <v>44145</v>
      </c>
      <c r="B38" s="11" t="s">
        <v>7</v>
      </c>
      <c r="C38" s="10" t="s">
        <v>8</v>
      </c>
      <c r="D38" s="10" t="s">
        <v>9</v>
      </c>
      <c r="E38" s="10" t="s">
        <v>22</v>
      </c>
      <c r="F38" s="10" t="s">
        <v>31</v>
      </c>
      <c r="G38" s="12">
        <v>4000</v>
      </c>
      <c r="H38" s="13">
        <v>2</v>
      </c>
      <c r="I38" s="12">
        <v>8000</v>
      </c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 t="s">
        <v>17</v>
      </c>
      <c r="Z38" s="17">
        <v>103000</v>
      </c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</row>
    <row r="39" spans="1:37" x14ac:dyDescent="0.3">
      <c r="A39" s="28">
        <v>44158</v>
      </c>
      <c r="B39" s="11" t="s">
        <v>7</v>
      </c>
      <c r="C39" s="10" t="s">
        <v>8</v>
      </c>
      <c r="D39" s="10" t="s">
        <v>9</v>
      </c>
      <c r="E39" s="10" t="s">
        <v>27</v>
      </c>
      <c r="F39" s="10" t="s">
        <v>28</v>
      </c>
      <c r="G39" s="12">
        <v>18000</v>
      </c>
      <c r="H39" s="13">
        <v>7</v>
      </c>
      <c r="I39" s="12">
        <v>126000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</row>
    <row r="40" spans="1:37" x14ac:dyDescent="0.3">
      <c r="A40" s="28">
        <v>44177</v>
      </c>
      <c r="B40" s="11" t="s">
        <v>7</v>
      </c>
      <c r="C40" s="10" t="s">
        <v>8</v>
      </c>
      <c r="D40" s="10" t="s">
        <v>9</v>
      </c>
      <c r="E40" s="10" t="s">
        <v>10</v>
      </c>
      <c r="F40" s="10" t="s">
        <v>15</v>
      </c>
      <c r="G40" s="12">
        <v>6000</v>
      </c>
      <c r="H40" s="13">
        <v>4</v>
      </c>
      <c r="I40" s="12">
        <v>24000</v>
      </c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9" t="s">
        <v>36</v>
      </c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</row>
    <row r="41" spans="1:37" x14ac:dyDescent="0.3">
      <c r="A41" s="28">
        <v>44182</v>
      </c>
      <c r="B41" s="11" t="s">
        <v>7</v>
      </c>
      <c r="C41" s="10" t="s">
        <v>8</v>
      </c>
      <c r="D41" s="10" t="s">
        <v>9</v>
      </c>
      <c r="E41" s="10" t="s">
        <v>27</v>
      </c>
      <c r="F41" s="10" t="s">
        <v>28</v>
      </c>
      <c r="G41" s="12">
        <v>18000</v>
      </c>
      <c r="H41" s="13">
        <v>7</v>
      </c>
      <c r="I41" s="12">
        <v>126000</v>
      </c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20">
        <v>43862</v>
      </c>
      <c r="Z41" s="20">
        <v>43983</v>
      </c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</row>
    <row r="42" spans="1:37" x14ac:dyDescent="0.3">
      <c r="A42" s="28">
        <v>44190</v>
      </c>
      <c r="B42" s="11" t="s">
        <v>7</v>
      </c>
      <c r="C42" s="10" t="s">
        <v>8</v>
      </c>
      <c r="D42" s="10" t="s">
        <v>9</v>
      </c>
      <c r="E42" s="10" t="s">
        <v>10</v>
      </c>
      <c r="F42" s="10" t="s">
        <v>15</v>
      </c>
      <c r="G42" s="12">
        <v>6000</v>
      </c>
      <c r="H42" s="13">
        <v>8</v>
      </c>
      <c r="I42" s="12">
        <v>48000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</row>
    <row r="43" spans="1:37" x14ac:dyDescent="0.3">
      <c r="A43" s="28">
        <v>44200</v>
      </c>
      <c r="B43" s="11" t="s">
        <v>7</v>
      </c>
      <c r="C43" s="10" t="s">
        <v>8</v>
      </c>
      <c r="D43" s="10" t="s">
        <v>9</v>
      </c>
      <c r="E43" s="10" t="s">
        <v>10</v>
      </c>
      <c r="F43" s="10" t="s">
        <v>11</v>
      </c>
      <c r="G43" s="12">
        <v>7000</v>
      </c>
      <c r="H43" s="13">
        <v>8</v>
      </c>
      <c r="I43" s="12">
        <v>56000</v>
      </c>
      <c r="J43" s="8"/>
      <c r="K43" s="8"/>
      <c r="L43" s="8"/>
      <c r="M43" s="17"/>
      <c r="N43" s="17"/>
      <c r="O43" s="17"/>
      <c r="P43" s="17"/>
      <c r="Q43" s="17"/>
      <c r="R43" s="8"/>
      <c r="S43" s="8"/>
      <c r="T43" s="8"/>
      <c r="U43" s="8"/>
      <c r="V43" s="8"/>
      <c r="W43" s="8"/>
      <c r="X43" s="8"/>
      <c r="Y43" s="8" t="s">
        <v>20</v>
      </c>
      <c r="Z43" s="17">
        <v>385000</v>
      </c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</row>
    <row r="44" spans="1:37" x14ac:dyDescent="0.3">
      <c r="A44" s="28">
        <v>44202</v>
      </c>
      <c r="B44" s="11" t="s">
        <v>7</v>
      </c>
      <c r="C44" s="10" t="s">
        <v>8</v>
      </c>
      <c r="D44" s="10" t="s">
        <v>14</v>
      </c>
      <c r="E44" s="10" t="s">
        <v>27</v>
      </c>
      <c r="F44" s="10" t="s">
        <v>28</v>
      </c>
      <c r="G44" s="12">
        <v>7000</v>
      </c>
      <c r="H44" s="13">
        <v>10</v>
      </c>
      <c r="I44" s="12">
        <v>70000</v>
      </c>
      <c r="J44" s="8"/>
      <c r="K44" s="8"/>
      <c r="L44" s="8"/>
      <c r="M44" s="17"/>
      <c r="N44" s="17"/>
      <c r="O44" s="17"/>
      <c r="P44" s="17"/>
      <c r="Q44" s="17"/>
      <c r="R44" s="8"/>
      <c r="S44" s="8"/>
      <c r="T44" s="8"/>
      <c r="U44" s="8"/>
      <c r="V44" s="17"/>
      <c r="W44" s="17"/>
      <c r="X44" s="8"/>
      <c r="Y44" s="8" t="s">
        <v>8</v>
      </c>
      <c r="Z44" s="17">
        <v>483000</v>
      </c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37" x14ac:dyDescent="0.3">
      <c r="A45" s="28">
        <v>43839</v>
      </c>
      <c r="B45" s="11" t="s">
        <v>19</v>
      </c>
      <c r="C45" s="10" t="s">
        <v>20</v>
      </c>
      <c r="D45" s="10" t="s">
        <v>21</v>
      </c>
      <c r="E45" s="10" t="s">
        <v>22</v>
      </c>
      <c r="F45" s="10" t="s">
        <v>23</v>
      </c>
      <c r="G45" s="12">
        <v>8000</v>
      </c>
      <c r="H45" s="13">
        <v>7</v>
      </c>
      <c r="I45" s="12">
        <v>56000</v>
      </c>
      <c r="J45" s="8"/>
      <c r="K45" s="8"/>
      <c r="L45" s="8"/>
      <c r="M45" s="17"/>
      <c r="N45" s="17"/>
      <c r="O45" s="17"/>
      <c r="P45" s="17"/>
      <c r="Q45" s="17"/>
      <c r="R45" s="8"/>
      <c r="S45" s="8"/>
      <c r="T45" s="8"/>
      <c r="U45" s="8"/>
      <c r="V45" s="17"/>
      <c r="W45" s="17"/>
      <c r="X45" s="8"/>
      <c r="Y45" s="8" t="s">
        <v>13</v>
      </c>
      <c r="Z45" s="17">
        <v>460000</v>
      </c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37" x14ac:dyDescent="0.3">
      <c r="A46" s="28">
        <v>43841</v>
      </c>
      <c r="B46" s="11" t="s">
        <v>19</v>
      </c>
      <c r="C46" s="10" t="s">
        <v>20</v>
      </c>
      <c r="D46" s="10" t="s">
        <v>21</v>
      </c>
      <c r="E46" s="10" t="s">
        <v>22</v>
      </c>
      <c r="F46" s="10" t="s">
        <v>23</v>
      </c>
      <c r="G46" s="12">
        <v>8000</v>
      </c>
      <c r="H46" s="13">
        <v>5</v>
      </c>
      <c r="I46" s="12">
        <v>40000</v>
      </c>
      <c r="J46" s="8"/>
      <c r="K46" s="8"/>
      <c r="L46" s="8"/>
      <c r="M46" s="17"/>
      <c r="N46" s="17"/>
      <c r="O46" s="17"/>
      <c r="P46" s="17"/>
      <c r="Q46" s="17"/>
      <c r="R46" s="8"/>
      <c r="S46" s="8"/>
      <c r="T46" s="8"/>
      <c r="U46" s="8"/>
      <c r="V46" s="17"/>
      <c r="W46" s="17"/>
      <c r="X46" s="8"/>
      <c r="Y46" s="8" t="s">
        <v>25</v>
      </c>
      <c r="Z46" s="17">
        <v>455000</v>
      </c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37" x14ac:dyDescent="0.3">
      <c r="A47" s="28">
        <v>43841</v>
      </c>
      <c r="B47" s="11" t="s">
        <v>19</v>
      </c>
      <c r="C47" s="10" t="s">
        <v>20</v>
      </c>
      <c r="D47" s="10" t="s">
        <v>21</v>
      </c>
      <c r="E47" s="10" t="s">
        <v>10</v>
      </c>
      <c r="F47" s="10" t="s">
        <v>30</v>
      </c>
      <c r="G47" s="12">
        <v>3000</v>
      </c>
      <c r="H47" s="13">
        <v>9</v>
      </c>
      <c r="I47" s="12">
        <v>27000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 t="s">
        <v>17</v>
      </c>
      <c r="Z47" s="17">
        <v>265000</v>
      </c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37" x14ac:dyDescent="0.3">
      <c r="A48" s="28">
        <v>43856</v>
      </c>
      <c r="B48" s="11" t="s">
        <v>19</v>
      </c>
      <c r="C48" s="10" t="s">
        <v>20</v>
      </c>
      <c r="D48" s="10" t="s">
        <v>21</v>
      </c>
      <c r="E48" s="10" t="s">
        <v>10</v>
      </c>
      <c r="F48" s="10" t="s">
        <v>11</v>
      </c>
      <c r="G48" s="12">
        <v>7000</v>
      </c>
      <c r="H48" s="13">
        <v>5</v>
      </c>
      <c r="I48" s="12">
        <v>35000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x14ac:dyDescent="0.3">
      <c r="A49" s="28">
        <v>43880</v>
      </c>
      <c r="B49" s="11" t="s">
        <v>19</v>
      </c>
      <c r="C49" s="10" t="s">
        <v>20</v>
      </c>
      <c r="D49" s="10" t="s">
        <v>21</v>
      </c>
      <c r="E49" s="10" t="s">
        <v>10</v>
      </c>
      <c r="F49" s="10" t="s">
        <v>11</v>
      </c>
      <c r="G49" s="12">
        <v>7000</v>
      </c>
      <c r="H49" s="13">
        <v>10</v>
      </c>
      <c r="I49" s="12">
        <v>70000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x14ac:dyDescent="0.3">
      <c r="A50" s="28">
        <v>43895</v>
      </c>
      <c r="B50" s="11" t="s">
        <v>19</v>
      </c>
      <c r="C50" s="10" t="s">
        <v>20</v>
      </c>
      <c r="D50" s="10" t="s">
        <v>21</v>
      </c>
      <c r="E50" s="10" t="s">
        <v>22</v>
      </c>
      <c r="F50" s="10" t="s">
        <v>23</v>
      </c>
      <c r="G50" s="12">
        <v>8000</v>
      </c>
      <c r="H50" s="13">
        <v>7</v>
      </c>
      <c r="I50" s="12">
        <v>56000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9" t="s">
        <v>37</v>
      </c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x14ac:dyDescent="0.3">
      <c r="A51" s="28">
        <v>43895</v>
      </c>
      <c r="B51" s="11" t="s">
        <v>19</v>
      </c>
      <c r="C51" s="10" t="s">
        <v>20</v>
      </c>
      <c r="D51" s="10" t="s">
        <v>21</v>
      </c>
      <c r="E51" s="10" t="s">
        <v>22</v>
      </c>
      <c r="F51" s="10" t="s">
        <v>31</v>
      </c>
      <c r="G51" s="12">
        <v>4000</v>
      </c>
      <c r="H51" s="13">
        <v>4</v>
      </c>
      <c r="I51" s="12">
        <v>16000</v>
      </c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 t="s">
        <v>25</v>
      </c>
      <c r="Z51" s="8" t="s">
        <v>27</v>
      </c>
      <c r="AA51" s="21">
        <v>636000</v>
      </c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x14ac:dyDescent="0.3">
      <c r="A52" s="28">
        <v>43900</v>
      </c>
      <c r="B52" s="11" t="s">
        <v>19</v>
      </c>
      <c r="C52" s="10" t="s">
        <v>20</v>
      </c>
      <c r="D52" s="10" t="s">
        <v>21</v>
      </c>
      <c r="E52" s="10" t="s">
        <v>10</v>
      </c>
      <c r="F52" s="10" t="s">
        <v>11</v>
      </c>
      <c r="G52" s="12">
        <v>7000</v>
      </c>
      <c r="H52" s="13">
        <v>6</v>
      </c>
      <c r="I52" s="12">
        <v>42000</v>
      </c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 t="s">
        <v>25</v>
      </c>
      <c r="Z52" s="8" t="s">
        <v>22</v>
      </c>
      <c r="AA52" s="21">
        <v>296000</v>
      </c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x14ac:dyDescent="0.3">
      <c r="A53" s="28">
        <v>43903</v>
      </c>
      <c r="B53" s="11" t="s">
        <v>19</v>
      </c>
      <c r="C53" s="10" t="s">
        <v>20</v>
      </c>
      <c r="D53" s="10" t="s">
        <v>21</v>
      </c>
      <c r="E53" s="10" t="s">
        <v>10</v>
      </c>
      <c r="F53" s="10" t="s">
        <v>15</v>
      </c>
      <c r="G53" s="12">
        <v>6000</v>
      </c>
      <c r="H53" s="13">
        <v>1</v>
      </c>
      <c r="I53" s="12">
        <v>6000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 t="s">
        <v>25</v>
      </c>
      <c r="Z53" s="8" t="s">
        <v>10</v>
      </c>
      <c r="AA53" s="21">
        <v>416000</v>
      </c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x14ac:dyDescent="0.3">
      <c r="A54" s="28">
        <v>43907</v>
      </c>
      <c r="B54" s="11" t="s">
        <v>19</v>
      </c>
      <c r="C54" s="10" t="s">
        <v>20</v>
      </c>
      <c r="D54" s="10" t="s">
        <v>21</v>
      </c>
      <c r="E54" s="10" t="s">
        <v>10</v>
      </c>
      <c r="F54" s="10" t="s">
        <v>11</v>
      </c>
      <c r="G54" s="12">
        <v>7000</v>
      </c>
      <c r="H54" s="13">
        <v>8</v>
      </c>
      <c r="I54" s="12">
        <v>56000</v>
      </c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 t="s">
        <v>13</v>
      </c>
      <c r="Z54" s="8" t="s">
        <v>27</v>
      </c>
      <c r="AA54" s="21">
        <v>1022000</v>
      </c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x14ac:dyDescent="0.3">
      <c r="A55" s="28">
        <v>43908</v>
      </c>
      <c r="B55" s="11" t="s">
        <v>19</v>
      </c>
      <c r="C55" s="10" t="s">
        <v>20</v>
      </c>
      <c r="D55" s="10" t="s">
        <v>21</v>
      </c>
      <c r="E55" s="10" t="s">
        <v>10</v>
      </c>
      <c r="F55" s="10" t="s">
        <v>30</v>
      </c>
      <c r="G55" s="12">
        <v>3000</v>
      </c>
      <c r="H55" s="13">
        <v>5</v>
      </c>
      <c r="I55" s="12">
        <v>15000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 t="s">
        <v>13</v>
      </c>
      <c r="Z55" s="8" t="s">
        <v>22</v>
      </c>
      <c r="AA55" s="21">
        <v>564000</v>
      </c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x14ac:dyDescent="0.3">
      <c r="A56" s="28">
        <v>43912</v>
      </c>
      <c r="B56" s="11" t="s">
        <v>19</v>
      </c>
      <c r="C56" s="10" t="s">
        <v>20</v>
      </c>
      <c r="D56" s="10" t="s">
        <v>21</v>
      </c>
      <c r="E56" s="10" t="s">
        <v>22</v>
      </c>
      <c r="F56" s="10" t="s">
        <v>31</v>
      </c>
      <c r="G56" s="12">
        <v>4000</v>
      </c>
      <c r="H56" s="13">
        <v>6</v>
      </c>
      <c r="I56" s="12">
        <v>24000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 t="s">
        <v>13</v>
      </c>
      <c r="Z56" s="8" t="s">
        <v>10</v>
      </c>
      <c r="AA56" s="21">
        <v>883000</v>
      </c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x14ac:dyDescent="0.3">
      <c r="A57" s="28">
        <v>43942</v>
      </c>
      <c r="B57" s="11" t="s">
        <v>19</v>
      </c>
      <c r="C57" s="10" t="s">
        <v>20</v>
      </c>
      <c r="D57" s="10" t="s">
        <v>21</v>
      </c>
      <c r="E57" s="10" t="s">
        <v>27</v>
      </c>
      <c r="F57" s="10" t="s">
        <v>34</v>
      </c>
      <c r="G57" s="12">
        <v>10000</v>
      </c>
      <c r="H57" s="13">
        <v>7</v>
      </c>
      <c r="I57" s="12">
        <v>70000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 t="s">
        <v>8</v>
      </c>
      <c r="Z57" s="8" t="s">
        <v>27</v>
      </c>
      <c r="AA57" s="21">
        <v>918000</v>
      </c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x14ac:dyDescent="0.3">
      <c r="A58" s="28">
        <v>43957</v>
      </c>
      <c r="B58" s="11" t="s">
        <v>19</v>
      </c>
      <c r="C58" s="10" t="s">
        <v>20</v>
      </c>
      <c r="D58" s="10" t="s">
        <v>21</v>
      </c>
      <c r="E58" s="10" t="s">
        <v>10</v>
      </c>
      <c r="F58" s="10" t="s">
        <v>15</v>
      </c>
      <c r="G58" s="12">
        <v>6000</v>
      </c>
      <c r="H58" s="13">
        <v>5</v>
      </c>
      <c r="I58" s="12">
        <v>30000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 t="s">
        <v>8</v>
      </c>
      <c r="Z58" s="8" t="s">
        <v>22</v>
      </c>
      <c r="AA58" s="21">
        <v>424000</v>
      </c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x14ac:dyDescent="0.3">
      <c r="A59" s="28">
        <v>43984</v>
      </c>
      <c r="B59" s="11" t="s">
        <v>19</v>
      </c>
      <c r="C59" s="10" t="s">
        <v>20</v>
      </c>
      <c r="D59" s="10" t="s">
        <v>21</v>
      </c>
      <c r="E59" s="10" t="s">
        <v>10</v>
      </c>
      <c r="F59" s="10" t="s">
        <v>15</v>
      </c>
      <c r="G59" s="12">
        <v>6000</v>
      </c>
      <c r="H59" s="13">
        <v>7</v>
      </c>
      <c r="I59" s="12">
        <v>42000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 t="s">
        <v>8</v>
      </c>
      <c r="Z59" s="8" t="s">
        <v>10</v>
      </c>
      <c r="AA59" s="21">
        <v>458000</v>
      </c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x14ac:dyDescent="0.3">
      <c r="A60" s="28">
        <v>44000</v>
      </c>
      <c r="B60" s="11" t="s">
        <v>19</v>
      </c>
      <c r="C60" s="10" t="s">
        <v>20</v>
      </c>
      <c r="D60" s="10" t="s">
        <v>21</v>
      </c>
      <c r="E60" s="10" t="s">
        <v>10</v>
      </c>
      <c r="F60" s="10" t="s">
        <v>15</v>
      </c>
      <c r="G60" s="12">
        <v>6000</v>
      </c>
      <c r="H60" s="13">
        <v>10</v>
      </c>
      <c r="I60" s="12">
        <v>60000</v>
      </c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 t="s">
        <v>17</v>
      </c>
      <c r="Z60" s="8" t="s">
        <v>27</v>
      </c>
      <c r="AA60" s="21">
        <v>786000</v>
      </c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x14ac:dyDescent="0.3">
      <c r="A61" s="28">
        <v>44007</v>
      </c>
      <c r="B61" s="11" t="s">
        <v>19</v>
      </c>
      <c r="C61" s="10" t="s">
        <v>20</v>
      </c>
      <c r="D61" s="10" t="s">
        <v>21</v>
      </c>
      <c r="E61" s="10" t="s">
        <v>10</v>
      </c>
      <c r="F61" s="10" t="s">
        <v>30</v>
      </c>
      <c r="G61" s="12">
        <v>3000</v>
      </c>
      <c r="H61" s="13">
        <v>2</v>
      </c>
      <c r="I61" s="12">
        <v>6000</v>
      </c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 t="s">
        <v>17</v>
      </c>
      <c r="Z61" s="8" t="s">
        <v>22</v>
      </c>
      <c r="AA61" s="21">
        <v>292000</v>
      </c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x14ac:dyDescent="0.3">
      <c r="A62" s="28">
        <v>44016</v>
      </c>
      <c r="B62" s="11" t="s">
        <v>19</v>
      </c>
      <c r="C62" s="10" t="s">
        <v>20</v>
      </c>
      <c r="D62" s="10" t="s">
        <v>21</v>
      </c>
      <c r="E62" s="10" t="s">
        <v>10</v>
      </c>
      <c r="F62" s="10" t="s">
        <v>11</v>
      </c>
      <c r="G62" s="12">
        <v>7000</v>
      </c>
      <c r="H62" s="13">
        <v>5</v>
      </c>
      <c r="I62" s="12">
        <v>35000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 t="s">
        <v>17</v>
      </c>
      <c r="Z62" s="8" t="s">
        <v>10</v>
      </c>
      <c r="AA62" s="21">
        <v>361000</v>
      </c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x14ac:dyDescent="0.3">
      <c r="A63" s="28">
        <v>44025</v>
      </c>
      <c r="B63" s="11" t="s">
        <v>19</v>
      </c>
      <c r="C63" s="10" t="s">
        <v>20</v>
      </c>
      <c r="D63" s="10" t="s">
        <v>21</v>
      </c>
      <c r="E63" s="10" t="s">
        <v>10</v>
      </c>
      <c r="F63" s="10" t="s">
        <v>30</v>
      </c>
      <c r="G63" s="12">
        <v>3000</v>
      </c>
      <c r="H63" s="13">
        <v>10</v>
      </c>
      <c r="I63" s="12">
        <v>30000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 t="s">
        <v>20</v>
      </c>
      <c r="Z63" s="8" t="s">
        <v>27</v>
      </c>
      <c r="AA63" s="21">
        <v>464000</v>
      </c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x14ac:dyDescent="0.3">
      <c r="A64" s="28">
        <v>44039</v>
      </c>
      <c r="B64" s="11" t="s">
        <v>19</v>
      </c>
      <c r="C64" s="10" t="s">
        <v>20</v>
      </c>
      <c r="D64" s="10" t="s">
        <v>21</v>
      </c>
      <c r="E64" s="10" t="s">
        <v>27</v>
      </c>
      <c r="F64" s="10" t="s">
        <v>34</v>
      </c>
      <c r="G64" s="12">
        <v>10000</v>
      </c>
      <c r="H64" s="13">
        <v>2</v>
      </c>
      <c r="I64" s="12">
        <v>20000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 t="s">
        <v>20</v>
      </c>
      <c r="Z64" s="8" t="s">
        <v>22</v>
      </c>
      <c r="AA64" s="21">
        <v>340000</v>
      </c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37" x14ac:dyDescent="0.3">
      <c r="A65" s="28">
        <v>44044</v>
      </c>
      <c r="B65" s="11" t="s">
        <v>19</v>
      </c>
      <c r="C65" s="10" t="s">
        <v>20</v>
      </c>
      <c r="D65" s="10" t="s">
        <v>21</v>
      </c>
      <c r="E65" s="10" t="s">
        <v>10</v>
      </c>
      <c r="F65" s="10" t="s">
        <v>11</v>
      </c>
      <c r="G65" s="12">
        <v>7000</v>
      </c>
      <c r="H65" s="13">
        <v>9</v>
      </c>
      <c r="I65" s="12">
        <v>63000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 t="s">
        <v>20</v>
      </c>
      <c r="Z65" s="8" t="s">
        <v>10</v>
      </c>
      <c r="AA65" s="21">
        <v>883000</v>
      </c>
      <c r="AB65" s="8"/>
      <c r="AC65" s="8"/>
      <c r="AD65" s="8"/>
      <c r="AE65" s="8"/>
      <c r="AF65" s="8"/>
      <c r="AG65" s="8"/>
      <c r="AH65" s="8"/>
      <c r="AI65" s="8"/>
      <c r="AJ65" s="8"/>
      <c r="AK65" s="8"/>
    </row>
    <row r="66" spans="1:37" x14ac:dyDescent="0.3">
      <c r="A66" s="28">
        <v>44054</v>
      </c>
      <c r="B66" s="11" t="s">
        <v>19</v>
      </c>
      <c r="C66" s="10" t="s">
        <v>20</v>
      </c>
      <c r="D66" s="10" t="s">
        <v>21</v>
      </c>
      <c r="E66" s="10" t="s">
        <v>10</v>
      </c>
      <c r="F66" s="10" t="s">
        <v>11</v>
      </c>
      <c r="G66" s="12">
        <v>7000</v>
      </c>
      <c r="H66" s="13">
        <v>8</v>
      </c>
      <c r="I66" s="12">
        <v>56000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</row>
    <row r="67" spans="1:37" x14ac:dyDescent="0.3">
      <c r="A67" s="28">
        <v>44069</v>
      </c>
      <c r="B67" s="11" t="s">
        <v>19</v>
      </c>
      <c r="C67" s="10" t="s">
        <v>20</v>
      </c>
      <c r="D67" s="10" t="s">
        <v>21</v>
      </c>
      <c r="E67" s="10" t="s">
        <v>27</v>
      </c>
      <c r="F67" s="10" t="s">
        <v>28</v>
      </c>
      <c r="G67" s="12">
        <v>18000</v>
      </c>
      <c r="H67" s="13">
        <v>9</v>
      </c>
      <c r="I67" s="12">
        <v>162000</v>
      </c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</row>
    <row r="68" spans="1:37" x14ac:dyDescent="0.3">
      <c r="A68" s="28">
        <v>44075</v>
      </c>
      <c r="B68" s="11" t="s">
        <v>19</v>
      </c>
      <c r="C68" s="10" t="s">
        <v>20</v>
      </c>
      <c r="D68" s="10" t="s">
        <v>21</v>
      </c>
      <c r="E68" s="10" t="s">
        <v>10</v>
      </c>
      <c r="F68" s="10" t="s">
        <v>11</v>
      </c>
      <c r="G68" s="12">
        <v>7000</v>
      </c>
      <c r="H68" s="13">
        <v>1</v>
      </c>
      <c r="I68" s="12">
        <v>7000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 t="s">
        <v>27</v>
      </c>
      <c r="AA68" s="8" t="s">
        <v>22</v>
      </c>
      <c r="AB68" s="8" t="s">
        <v>10</v>
      </c>
      <c r="AC68" s="8"/>
      <c r="AD68" s="8"/>
      <c r="AE68" s="8"/>
      <c r="AF68" s="8"/>
      <c r="AG68" s="8"/>
      <c r="AH68" s="8"/>
      <c r="AI68" s="8"/>
      <c r="AJ68" s="8"/>
      <c r="AK68" s="8"/>
    </row>
    <row r="69" spans="1:37" x14ac:dyDescent="0.3">
      <c r="A69" s="28">
        <v>44075</v>
      </c>
      <c r="B69" s="11" t="s">
        <v>19</v>
      </c>
      <c r="C69" s="10" t="s">
        <v>20</v>
      </c>
      <c r="D69" s="10" t="s">
        <v>21</v>
      </c>
      <c r="E69" s="10" t="s">
        <v>10</v>
      </c>
      <c r="F69" s="10" t="s">
        <v>15</v>
      </c>
      <c r="G69" s="12">
        <v>6000</v>
      </c>
      <c r="H69" s="13">
        <v>6</v>
      </c>
      <c r="I69" s="12">
        <v>36000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 t="s">
        <v>25</v>
      </c>
      <c r="Z69" s="21">
        <v>636000</v>
      </c>
      <c r="AA69" s="21">
        <v>296000</v>
      </c>
      <c r="AB69" s="21">
        <v>416000</v>
      </c>
      <c r="AC69" s="8"/>
      <c r="AD69" s="8"/>
      <c r="AE69" s="8"/>
      <c r="AF69" s="8"/>
      <c r="AG69" s="8"/>
      <c r="AH69" s="8"/>
      <c r="AI69" s="8"/>
      <c r="AJ69" s="8"/>
      <c r="AK69" s="8"/>
    </row>
    <row r="70" spans="1:37" x14ac:dyDescent="0.3">
      <c r="A70" s="28">
        <v>44079</v>
      </c>
      <c r="B70" s="11" t="s">
        <v>19</v>
      </c>
      <c r="C70" s="10" t="s">
        <v>20</v>
      </c>
      <c r="D70" s="10" t="s">
        <v>21</v>
      </c>
      <c r="E70" s="10" t="s">
        <v>10</v>
      </c>
      <c r="F70" s="10" t="s">
        <v>15</v>
      </c>
      <c r="G70" s="12">
        <v>6000</v>
      </c>
      <c r="H70" s="13">
        <v>7</v>
      </c>
      <c r="I70" s="12">
        <v>42000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 t="s">
        <v>13</v>
      </c>
      <c r="Z70" s="21">
        <v>1022000</v>
      </c>
      <c r="AA70" s="21">
        <v>564000</v>
      </c>
      <c r="AB70" s="21">
        <v>883000</v>
      </c>
      <c r="AC70" s="8"/>
      <c r="AD70" s="8"/>
      <c r="AE70" s="8"/>
      <c r="AF70" s="8"/>
      <c r="AG70" s="8"/>
      <c r="AH70" s="8"/>
      <c r="AI70" s="8"/>
      <c r="AJ70" s="8"/>
      <c r="AK70" s="8"/>
    </row>
    <row r="71" spans="1:37" x14ac:dyDescent="0.3">
      <c r="A71" s="28">
        <v>44080</v>
      </c>
      <c r="B71" s="11" t="s">
        <v>19</v>
      </c>
      <c r="C71" s="10" t="s">
        <v>20</v>
      </c>
      <c r="D71" s="10" t="s">
        <v>21</v>
      </c>
      <c r="E71" s="10" t="s">
        <v>27</v>
      </c>
      <c r="F71" s="10" t="s">
        <v>28</v>
      </c>
      <c r="G71" s="12">
        <v>18000</v>
      </c>
      <c r="H71" s="13">
        <v>4</v>
      </c>
      <c r="I71" s="12">
        <v>72000</v>
      </c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 t="s">
        <v>8</v>
      </c>
      <c r="Z71" s="21">
        <v>918000</v>
      </c>
      <c r="AA71" s="21">
        <v>424000</v>
      </c>
      <c r="AB71" s="21">
        <v>458000</v>
      </c>
      <c r="AC71" s="8"/>
      <c r="AD71" s="8"/>
      <c r="AE71" s="8"/>
      <c r="AF71" s="8"/>
      <c r="AG71" s="8"/>
      <c r="AH71" s="8"/>
      <c r="AI71" s="8"/>
      <c r="AJ71" s="8"/>
      <c r="AK71" s="8"/>
    </row>
    <row r="72" spans="1:37" x14ac:dyDescent="0.3">
      <c r="A72" s="28">
        <v>44085</v>
      </c>
      <c r="B72" s="11" t="s">
        <v>19</v>
      </c>
      <c r="C72" s="10" t="s">
        <v>20</v>
      </c>
      <c r="D72" s="10" t="s">
        <v>21</v>
      </c>
      <c r="E72" s="10" t="s">
        <v>22</v>
      </c>
      <c r="F72" s="10" t="s">
        <v>31</v>
      </c>
      <c r="G72" s="12">
        <v>4000</v>
      </c>
      <c r="H72" s="13">
        <v>7</v>
      </c>
      <c r="I72" s="12">
        <v>28000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 t="s">
        <v>17</v>
      </c>
      <c r="Z72" s="21">
        <v>786000</v>
      </c>
      <c r="AA72" s="21">
        <v>292000</v>
      </c>
      <c r="AB72" s="21">
        <v>361000</v>
      </c>
      <c r="AC72" s="8"/>
      <c r="AD72" s="8"/>
      <c r="AE72" s="8"/>
      <c r="AF72" s="8"/>
      <c r="AG72" s="8"/>
      <c r="AH72" s="8"/>
      <c r="AI72" s="8"/>
      <c r="AJ72" s="8"/>
      <c r="AK72" s="8"/>
    </row>
    <row r="73" spans="1:37" x14ac:dyDescent="0.3">
      <c r="A73" s="28">
        <v>44086</v>
      </c>
      <c r="B73" s="11" t="s">
        <v>19</v>
      </c>
      <c r="C73" s="10" t="s">
        <v>20</v>
      </c>
      <c r="D73" s="10" t="s">
        <v>21</v>
      </c>
      <c r="E73" s="10" t="s">
        <v>10</v>
      </c>
      <c r="F73" s="10" t="s">
        <v>11</v>
      </c>
      <c r="G73" s="12">
        <v>7000</v>
      </c>
      <c r="H73" s="13">
        <v>6</v>
      </c>
      <c r="I73" s="12">
        <v>42000</v>
      </c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 t="s">
        <v>20</v>
      </c>
      <c r="Z73" s="21">
        <v>464000</v>
      </c>
      <c r="AA73" s="21">
        <v>340000</v>
      </c>
      <c r="AB73" s="21">
        <v>883000</v>
      </c>
      <c r="AC73" s="8"/>
      <c r="AD73" s="8"/>
      <c r="AE73" s="8"/>
      <c r="AF73" s="8"/>
      <c r="AG73" s="8"/>
      <c r="AH73" s="8"/>
      <c r="AI73" s="8"/>
      <c r="AJ73" s="8"/>
      <c r="AK73" s="8"/>
    </row>
    <row r="74" spans="1:37" x14ac:dyDescent="0.3">
      <c r="A74" s="28">
        <v>44095</v>
      </c>
      <c r="B74" s="11" t="s">
        <v>19</v>
      </c>
      <c r="C74" s="10" t="s">
        <v>20</v>
      </c>
      <c r="D74" s="10" t="s">
        <v>21</v>
      </c>
      <c r="E74" s="10" t="s">
        <v>10</v>
      </c>
      <c r="F74" s="10" t="s">
        <v>15</v>
      </c>
      <c r="G74" s="12">
        <v>6000</v>
      </c>
      <c r="H74" s="13">
        <v>8</v>
      </c>
      <c r="I74" s="12">
        <v>48000</v>
      </c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</row>
    <row r="75" spans="1:37" x14ac:dyDescent="0.3">
      <c r="A75" s="28">
        <v>44123</v>
      </c>
      <c r="B75" s="11" t="s">
        <v>19</v>
      </c>
      <c r="C75" s="10" t="s">
        <v>20</v>
      </c>
      <c r="D75" s="10" t="s">
        <v>21</v>
      </c>
      <c r="E75" s="10" t="s">
        <v>27</v>
      </c>
      <c r="F75" s="10" t="s">
        <v>34</v>
      </c>
      <c r="G75" s="12">
        <v>10000</v>
      </c>
      <c r="H75" s="13">
        <v>8</v>
      </c>
      <c r="I75" s="12">
        <v>80000</v>
      </c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</row>
    <row r="76" spans="1:37" x14ac:dyDescent="0.3">
      <c r="A76" s="28">
        <v>44127</v>
      </c>
      <c r="B76" s="11" t="s">
        <v>19</v>
      </c>
      <c r="C76" s="10" t="s">
        <v>20</v>
      </c>
      <c r="D76" s="10" t="s">
        <v>21</v>
      </c>
      <c r="E76" s="10" t="s">
        <v>22</v>
      </c>
      <c r="F76" s="10" t="s">
        <v>23</v>
      </c>
      <c r="G76" s="12">
        <v>8000</v>
      </c>
      <c r="H76" s="13">
        <v>5</v>
      </c>
      <c r="I76" s="12">
        <v>40000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9" t="s">
        <v>38</v>
      </c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</row>
    <row r="77" spans="1:37" x14ac:dyDescent="0.3">
      <c r="A77" s="28">
        <v>44135</v>
      </c>
      <c r="B77" s="11" t="s">
        <v>19</v>
      </c>
      <c r="C77" s="10" t="s">
        <v>20</v>
      </c>
      <c r="D77" s="10" t="s">
        <v>21</v>
      </c>
      <c r="E77" s="10" t="s">
        <v>10</v>
      </c>
      <c r="F77" s="10" t="s">
        <v>11</v>
      </c>
      <c r="G77" s="12">
        <v>7000</v>
      </c>
      <c r="H77" s="13">
        <v>1</v>
      </c>
      <c r="I77" s="12">
        <v>7000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 t="s">
        <v>13</v>
      </c>
      <c r="Z77" s="21">
        <v>59</v>
      </c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</row>
    <row r="78" spans="1:37" x14ac:dyDescent="0.3">
      <c r="A78" s="28">
        <v>44139</v>
      </c>
      <c r="B78" s="11" t="s">
        <v>19</v>
      </c>
      <c r="C78" s="10" t="s">
        <v>20</v>
      </c>
      <c r="D78" s="10" t="s">
        <v>21</v>
      </c>
      <c r="E78" s="10" t="s">
        <v>22</v>
      </c>
      <c r="F78" s="10" t="s">
        <v>23</v>
      </c>
      <c r="G78" s="12">
        <v>8000</v>
      </c>
      <c r="H78" s="13">
        <v>10</v>
      </c>
      <c r="I78" s="12">
        <v>80000</v>
      </c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 t="s">
        <v>8</v>
      </c>
      <c r="Z78" s="21">
        <v>41</v>
      </c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</row>
    <row r="79" spans="1:37" x14ac:dyDescent="0.3">
      <c r="A79" s="28">
        <v>44147</v>
      </c>
      <c r="B79" s="11" t="s">
        <v>19</v>
      </c>
      <c r="C79" s="10" t="s">
        <v>20</v>
      </c>
      <c r="D79" s="10" t="s">
        <v>21</v>
      </c>
      <c r="E79" s="10" t="s">
        <v>10</v>
      </c>
      <c r="F79" s="10" t="s">
        <v>11</v>
      </c>
      <c r="G79" s="12">
        <v>7000</v>
      </c>
      <c r="H79" s="13">
        <v>5</v>
      </c>
      <c r="I79" s="12">
        <v>35000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 t="s">
        <v>20</v>
      </c>
      <c r="Z79" s="21">
        <v>39</v>
      </c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</row>
    <row r="80" spans="1:37" x14ac:dyDescent="0.3">
      <c r="A80" s="28">
        <v>44147</v>
      </c>
      <c r="B80" s="11" t="s">
        <v>19</v>
      </c>
      <c r="C80" s="10" t="s">
        <v>20</v>
      </c>
      <c r="D80" s="10" t="s">
        <v>21</v>
      </c>
      <c r="E80" s="10" t="s">
        <v>10</v>
      </c>
      <c r="F80" s="10" t="s">
        <v>15</v>
      </c>
      <c r="G80" s="12">
        <v>6000</v>
      </c>
      <c r="H80" s="13">
        <v>8</v>
      </c>
      <c r="I80" s="12">
        <v>48000</v>
      </c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 t="s">
        <v>25</v>
      </c>
      <c r="Z80" s="21">
        <v>27</v>
      </c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</row>
    <row r="81" spans="1:37" x14ac:dyDescent="0.3">
      <c r="A81" s="28">
        <v>44165</v>
      </c>
      <c r="B81" s="11" t="s">
        <v>19</v>
      </c>
      <c r="C81" s="10" t="s">
        <v>20</v>
      </c>
      <c r="D81" s="10" t="s">
        <v>21</v>
      </c>
      <c r="E81" s="10" t="s">
        <v>10</v>
      </c>
      <c r="F81" s="10" t="s">
        <v>15</v>
      </c>
      <c r="G81" s="12">
        <v>6000</v>
      </c>
      <c r="H81" s="13">
        <v>7</v>
      </c>
      <c r="I81" s="12">
        <v>42000</v>
      </c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 t="s">
        <v>17</v>
      </c>
      <c r="Z81" s="21">
        <v>34</v>
      </c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</row>
    <row r="82" spans="1:37" x14ac:dyDescent="0.3">
      <c r="A82" s="28">
        <v>44187</v>
      </c>
      <c r="B82" s="11" t="s">
        <v>19</v>
      </c>
      <c r="C82" s="10" t="s">
        <v>20</v>
      </c>
      <c r="D82" s="10" t="s">
        <v>21</v>
      </c>
      <c r="E82" s="10" t="s">
        <v>27</v>
      </c>
      <c r="F82" s="10" t="s">
        <v>34</v>
      </c>
      <c r="G82" s="12">
        <v>10000</v>
      </c>
      <c r="H82" s="13">
        <v>6</v>
      </c>
      <c r="I82" s="12">
        <v>60000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</row>
    <row r="83" spans="1:37" x14ac:dyDescent="0.3">
      <c r="A83" s="28">
        <v>44191</v>
      </c>
      <c r="B83" s="11" t="s">
        <v>19</v>
      </c>
      <c r="C83" s="10" t="s">
        <v>20</v>
      </c>
      <c r="D83" s="10" t="s">
        <v>21</v>
      </c>
      <c r="E83" s="10" t="s">
        <v>10</v>
      </c>
      <c r="F83" s="10" t="s">
        <v>30</v>
      </c>
      <c r="G83" s="12">
        <v>3000</v>
      </c>
      <c r="H83" s="13">
        <v>1</v>
      </c>
      <c r="I83" s="12">
        <v>3000</v>
      </c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9" t="s">
        <v>39</v>
      </c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</row>
    <row r="84" spans="1:37" x14ac:dyDescent="0.3">
      <c r="A84" s="28">
        <v>44205</v>
      </c>
      <c r="B84" s="11" t="s">
        <v>19</v>
      </c>
      <c r="C84" s="10" t="s">
        <v>20</v>
      </c>
      <c r="D84" s="10" t="s">
        <v>21</v>
      </c>
      <c r="E84" s="10" t="s">
        <v>22</v>
      </c>
      <c r="F84" s="10" t="s">
        <v>23</v>
      </c>
      <c r="G84" s="12">
        <v>8000</v>
      </c>
      <c r="H84" s="13">
        <v>7</v>
      </c>
      <c r="I84" s="12">
        <v>56000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 t="s">
        <v>17</v>
      </c>
      <c r="Z84" s="21">
        <v>4</v>
      </c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</row>
    <row r="85" spans="1:37" x14ac:dyDescent="0.3">
      <c r="A85" s="28">
        <v>44207</v>
      </c>
      <c r="B85" s="11" t="s">
        <v>19</v>
      </c>
      <c r="C85" s="10" t="s">
        <v>20</v>
      </c>
      <c r="D85" s="10" t="s">
        <v>21</v>
      </c>
      <c r="E85" s="10" t="s">
        <v>22</v>
      </c>
      <c r="F85" s="10" t="s">
        <v>23</v>
      </c>
      <c r="G85" s="12">
        <v>8000</v>
      </c>
      <c r="H85" s="13">
        <v>5</v>
      </c>
      <c r="I85" s="12">
        <v>40000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 t="s">
        <v>20</v>
      </c>
      <c r="Z85" s="21">
        <v>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</row>
    <row r="86" spans="1:37" x14ac:dyDescent="0.3">
      <c r="A86" s="28">
        <v>44207</v>
      </c>
      <c r="B86" s="11" t="s">
        <v>19</v>
      </c>
      <c r="C86" s="10" t="s">
        <v>20</v>
      </c>
      <c r="D86" s="10" t="s">
        <v>21</v>
      </c>
      <c r="E86" s="10" t="s">
        <v>10</v>
      </c>
      <c r="F86" s="10" t="s">
        <v>30</v>
      </c>
      <c r="G86" s="12">
        <v>3000</v>
      </c>
      <c r="H86" s="13">
        <v>9</v>
      </c>
      <c r="I86" s="12">
        <v>27000</v>
      </c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 t="s">
        <v>8</v>
      </c>
      <c r="Z86" s="21">
        <v>4</v>
      </c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</row>
    <row r="87" spans="1:37" x14ac:dyDescent="0.3">
      <c r="A87" s="28">
        <v>44222</v>
      </c>
      <c r="B87" s="11" t="s">
        <v>19</v>
      </c>
      <c r="C87" s="10" t="s">
        <v>20</v>
      </c>
      <c r="D87" s="10" t="s">
        <v>21</v>
      </c>
      <c r="E87" s="10" t="s">
        <v>10</v>
      </c>
      <c r="F87" s="10" t="s">
        <v>11</v>
      </c>
      <c r="G87" s="12">
        <v>7000</v>
      </c>
      <c r="H87" s="13">
        <v>5</v>
      </c>
      <c r="I87" s="12">
        <v>35000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 t="s">
        <v>13</v>
      </c>
      <c r="Z87" s="21">
        <v>2</v>
      </c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</row>
    <row r="88" spans="1:37" x14ac:dyDescent="0.3">
      <c r="A88" s="28">
        <v>43840</v>
      </c>
      <c r="B88" s="11" t="s">
        <v>24</v>
      </c>
      <c r="C88" s="10" t="s">
        <v>25</v>
      </c>
      <c r="D88" s="10" t="s">
        <v>26</v>
      </c>
      <c r="E88" s="10" t="s">
        <v>27</v>
      </c>
      <c r="F88" s="10" t="s">
        <v>28</v>
      </c>
      <c r="G88" s="12">
        <v>18000</v>
      </c>
      <c r="H88" s="13">
        <v>7</v>
      </c>
      <c r="I88" s="12">
        <v>126000</v>
      </c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 t="s">
        <v>25</v>
      </c>
      <c r="Z88" s="21">
        <v>3</v>
      </c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</row>
    <row r="89" spans="1:37" x14ac:dyDescent="0.3">
      <c r="A89" s="28">
        <v>43841</v>
      </c>
      <c r="B89" s="11" t="s">
        <v>24</v>
      </c>
      <c r="C89" s="10" t="s">
        <v>25</v>
      </c>
      <c r="D89" s="10" t="s">
        <v>26</v>
      </c>
      <c r="E89" s="10" t="s">
        <v>10</v>
      </c>
      <c r="F89" s="10" t="s">
        <v>11</v>
      </c>
      <c r="G89" s="12">
        <v>7000</v>
      </c>
      <c r="H89" s="13">
        <v>1</v>
      </c>
      <c r="I89" s="12">
        <v>7000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</row>
    <row r="90" spans="1:37" x14ac:dyDescent="0.3">
      <c r="A90" s="28">
        <v>43852</v>
      </c>
      <c r="B90" s="11" t="s">
        <v>24</v>
      </c>
      <c r="C90" s="10" t="s">
        <v>25</v>
      </c>
      <c r="D90" s="10" t="s">
        <v>26</v>
      </c>
      <c r="E90" s="10" t="s">
        <v>22</v>
      </c>
      <c r="F90" s="10" t="s">
        <v>31</v>
      </c>
      <c r="G90" s="12">
        <v>4000</v>
      </c>
      <c r="H90" s="13">
        <v>1</v>
      </c>
      <c r="I90" s="12">
        <v>4000</v>
      </c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9" t="s">
        <v>40</v>
      </c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</row>
    <row r="91" spans="1:37" x14ac:dyDescent="0.3">
      <c r="A91" s="28">
        <v>43864</v>
      </c>
      <c r="B91" s="11" t="s">
        <v>24</v>
      </c>
      <c r="C91" s="10" t="s">
        <v>25</v>
      </c>
      <c r="D91" s="10" t="s">
        <v>26</v>
      </c>
      <c r="E91" s="10" t="s">
        <v>27</v>
      </c>
      <c r="F91" s="10" t="s">
        <v>28</v>
      </c>
      <c r="G91" s="12">
        <v>18000</v>
      </c>
      <c r="H91" s="13">
        <v>8</v>
      </c>
      <c r="I91" s="12">
        <v>144000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 t="s">
        <v>25</v>
      </c>
      <c r="Z91" s="21">
        <v>49926</v>
      </c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</row>
    <row r="92" spans="1:37" x14ac:dyDescent="0.3">
      <c r="A92" s="28">
        <v>43868</v>
      </c>
      <c r="B92" s="11" t="s">
        <v>24</v>
      </c>
      <c r="C92" s="10" t="s">
        <v>25</v>
      </c>
      <c r="D92" s="10" t="s">
        <v>26</v>
      </c>
      <c r="E92" s="10" t="s">
        <v>10</v>
      </c>
      <c r="F92" s="10" t="s">
        <v>30</v>
      </c>
      <c r="G92" s="12">
        <v>3000</v>
      </c>
      <c r="H92" s="13">
        <v>9</v>
      </c>
      <c r="I92" s="12">
        <v>27000</v>
      </c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 t="s">
        <v>20</v>
      </c>
      <c r="Z92" s="21">
        <v>43256</v>
      </c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</row>
    <row r="93" spans="1:37" x14ac:dyDescent="0.3">
      <c r="A93" s="28">
        <v>43871</v>
      </c>
      <c r="B93" s="11" t="s">
        <v>24</v>
      </c>
      <c r="C93" s="10" t="s">
        <v>25</v>
      </c>
      <c r="D93" s="10" t="s">
        <v>26</v>
      </c>
      <c r="E93" s="10" t="s">
        <v>10</v>
      </c>
      <c r="F93" s="10" t="s">
        <v>11</v>
      </c>
      <c r="G93" s="12">
        <v>7000</v>
      </c>
      <c r="H93" s="13">
        <v>3</v>
      </c>
      <c r="I93" s="12">
        <v>21000</v>
      </c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 t="s">
        <v>17</v>
      </c>
      <c r="Z93" s="21">
        <v>42324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</row>
    <row r="94" spans="1:37" x14ac:dyDescent="0.3">
      <c r="A94" s="28">
        <v>43874</v>
      </c>
      <c r="B94" s="11" t="s">
        <v>24</v>
      </c>
      <c r="C94" s="10" t="s">
        <v>25</v>
      </c>
      <c r="D94" s="10" t="s">
        <v>26</v>
      </c>
      <c r="E94" s="10" t="s">
        <v>22</v>
      </c>
      <c r="F94" s="10" t="s">
        <v>23</v>
      </c>
      <c r="G94" s="12">
        <v>8000</v>
      </c>
      <c r="H94" s="13">
        <v>2</v>
      </c>
      <c r="I94" s="12">
        <v>16000</v>
      </c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 t="s">
        <v>8</v>
      </c>
      <c r="Z94" s="21">
        <v>43902</v>
      </c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</row>
    <row r="95" spans="1:37" x14ac:dyDescent="0.3">
      <c r="A95" s="28">
        <v>43883</v>
      </c>
      <c r="B95" s="11" t="s">
        <v>24</v>
      </c>
      <c r="C95" s="10" t="s">
        <v>25</v>
      </c>
      <c r="D95" s="10" t="s">
        <v>26</v>
      </c>
      <c r="E95" s="10" t="s">
        <v>10</v>
      </c>
      <c r="F95" s="10" t="s">
        <v>11</v>
      </c>
      <c r="G95" s="12">
        <v>7000</v>
      </c>
      <c r="H95" s="13">
        <v>5</v>
      </c>
      <c r="I95" s="12">
        <v>35000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 t="s">
        <v>13</v>
      </c>
      <c r="Z95" s="21">
        <v>41847</v>
      </c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</row>
    <row r="96" spans="1:37" x14ac:dyDescent="0.3">
      <c r="A96" s="28">
        <v>43902</v>
      </c>
      <c r="B96" s="11" t="s">
        <v>24</v>
      </c>
      <c r="C96" s="10" t="s">
        <v>25</v>
      </c>
      <c r="D96" s="10" t="s">
        <v>26</v>
      </c>
      <c r="E96" s="10" t="s">
        <v>27</v>
      </c>
      <c r="F96" s="10" t="s">
        <v>34</v>
      </c>
      <c r="G96" s="12">
        <v>10000</v>
      </c>
      <c r="H96" s="13">
        <v>9</v>
      </c>
      <c r="I96" s="12">
        <v>90000</v>
      </c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</row>
    <row r="97" spans="1:37" x14ac:dyDescent="0.3">
      <c r="A97" s="28">
        <v>43925</v>
      </c>
      <c r="B97" s="11" t="s">
        <v>24</v>
      </c>
      <c r="C97" s="10" t="s">
        <v>25</v>
      </c>
      <c r="D97" s="10" t="s">
        <v>26</v>
      </c>
      <c r="E97" s="10" t="s">
        <v>22</v>
      </c>
      <c r="F97" s="10" t="s">
        <v>23</v>
      </c>
      <c r="G97" s="12">
        <v>8000</v>
      </c>
      <c r="H97" s="13">
        <v>8</v>
      </c>
      <c r="I97" s="12">
        <v>64000</v>
      </c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9" t="s">
        <v>41</v>
      </c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</row>
    <row r="98" spans="1:37" x14ac:dyDescent="0.3">
      <c r="A98" s="28">
        <v>43956</v>
      </c>
      <c r="B98" s="11" t="s">
        <v>24</v>
      </c>
      <c r="C98" s="10" t="s">
        <v>25</v>
      </c>
      <c r="D98" s="10" t="s">
        <v>26</v>
      </c>
      <c r="E98" s="10" t="s">
        <v>22</v>
      </c>
      <c r="F98" s="10" t="s">
        <v>31</v>
      </c>
      <c r="G98" s="12">
        <v>4000</v>
      </c>
      <c r="H98" s="13">
        <v>10</v>
      </c>
      <c r="I98" s="12">
        <v>40000</v>
      </c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20">
        <v>43952</v>
      </c>
      <c r="Z98" s="20">
        <v>43983</v>
      </c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</row>
    <row r="99" spans="1:37" x14ac:dyDescent="0.3">
      <c r="A99" s="28">
        <v>43975</v>
      </c>
      <c r="B99" s="11" t="s">
        <v>24</v>
      </c>
      <c r="C99" s="10" t="s">
        <v>25</v>
      </c>
      <c r="D99" s="10" t="s">
        <v>26</v>
      </c>
      <c r="E99" s="10" t="s">
        <v>10</v>
      </c>
      <c r="F99" s="10" t="s">
        <v>30</v>
      </c>
      <c r="G99" s="12">
        <v>3000</v>
      </c>
      <c r="H99" s="13">
        <v>6</v>
      </c>
      <c r="I99" s="12">
        <v>18000</v>
      </c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</row>
    <row r="100" spans="1:37" x14ac:dyDescent="0.3">
      <c r="A100" s="28">
        <v>43985</v>
      </c>
      <c r="B100" s="11" t="s">
        <v>24</v>
      </c>
      <c r="C100" s="10" t="s">
        <v>25</v>
      </c>
      <c r="D100" s="10" t="s">
        <v>26</v>
      </c>
      <c r="E100" s="10" t="s">
        <v>27</v>
      </c>
      <c r="F100" s="10" t="s">
        <v>34</v>
      </c>
      <c r="G100" s="12">
        <v>10000</v>
      </c>
      <c r="H100" s="13">
        <v>6</v>
      </c>
      <c r="I100" s="12">
        <v>60000</v>
      </c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 t="s">
        <v>8</v>
      </c>
      <c r="Z100" s="21">
        <v>66667</v>
      </c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</row>
    <row r="101" spans="1:37" x14ac:dyDescent="0.3">
      <c r="A101" s="28">
        <v>43998</v>
      </c>
      <c r="B101" s="11" t="s">
        <v>24</v>
      </c>
      <c r="C101" s="10" t="s">
        <v>25</v>
      </c>
      <c r="D101" s="10" t="s">
        <v>26</v>
      </c>
      <c r="E101" s="10" t="s">
        <v>10</v>
      </c>
      <c r="F101" s="10" t="s">
        <v>11</v>
      </c>
      <c r="G101" s="12">
        <v>7000</v>
      </c>
      <c r="H101" s="13">
        <v>6</v>
      </c>
      <c r="I101" s="12">
        <v>42000</v>
      </c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 t="s">
        <v>13</v>
      </c>
      <c r="Z101" s="21">
        <v>40000</v>
      </c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</row>
    <row r="102" spans="1:37" x14ac:dyDescent="0.3">
      <c r="A102" s="28">
        <v>44022</v>
      </c>
      <c r="B102" s="11" t="s">
        <v>24</v>
      </c>
      <c r="C102" s="10" t="s">
        <v>25</v>
      </c>
      <c r="D102" s="10" t="s">
        <v>26</v>
      </c>
      <c r="E102" s="10" t="s">
        <v>27</v>
      </c>
      <c r="F102" s="10" t="s">
        <v>28</v>
      </c>
      <c r="G102" s="12">
        <v>18000</v>
      </c>
      <c r="H102" s="13">
        <v>7</v>
      </c>
      <c r="I102" s="12">
        <v>126000</v>
      </c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 t="s">
        <v>25</v>
      </c>
      <c r="Z102" s="21">
        <v>29000</v>
      </c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</row>
    <row r="103" spans="1:37" x14ac:dyDescent="0.3">
      <c r="A103" s="28">
        <v>44026</v>
      </c>
      <c r="B103" s="11" t="s">
        <v>24</v>
      </c>
      <c r="C103" s="10" t="s">
        <v>25</v>
      </c>
      <c r="D103" s="10" t="s">
        <v>26</v>
      </c>
      <c r="E103" s="10" t="s">
        <v>27</v>
      </c>
      <c r="F103" s="10" t="s">
        <v>34</v>
      </c>
      <c r="G103" s="12">
        <v>10000</v>
      </c>
      <c r="H103" s="13">
        <v>9</v>
      </c>
      <c r="I103" s="12">
        <v>90000</v>
      </c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 t="s">
        <v>17</v>
      </c>
      <c r="Z103" s="21">
        <v>53500</v>
      </c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</row>
    <row r="104" spans="1:37" x14ac:dyDescent="0.3">
      <c r="A104" s="28">
        <v>44042</v>
      </c>
      <c r="B104" s="11" t="s">
        <v>24</v>
      </c>
      <c r="C104" s="10" t="s">
        <v>25</v>
      </c>
      <c r="D104" s="10" t="s">
        <v>26</v>
      </c>
      <c r="E104" s="10" t="s">
        <v>10</v>
      </c>
      <c r="F104" s="10" t="s">
        <v>30</v>
      </c>
      <c r="G104" s="12">
        <v>3000</v>
      </c>
      <c r="H104" s="13">
        <v>10</v>
      </c>
      <c r="I104" s="12">
        <v>30000</v>
      </c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 t="s">
        <v>20</v>
      </c>
      <c r="Z104" s="21">
        <v>30000</v>
      </c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</row>
    <row r="105" spans="1:37" x14ac:dyDescent="0.3">
      <c r="A105" s="28">
        <v>44088</v>
      </c>
      <c r="B105" s="11" t="s">
        <v>24</v>
      </c>
      <c r="C105" s="10" t="s">
        <v>25</v>
      </c>
      <c r="D105" s="10" t="s">
        <v>26</v>
      </c>
      <c r="E105" s="10" t="s">
        <v>10</v>
      </c>
      <c r="F105" s="10" t="s">
        <v>11</v>
      </c>
      <c r="G105" s="12">
        <v>7000</v>
      </c>
      <c r="H105" s="13">
        <v>4</v>
      </c>
      <c r="I105" s="12">
        <v>28000</v>
      </c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</row>
    <row r="106" spans="1:37" x14ac:dyDescent="0.3">
      <c r="A106" s="28">
        <v>44092</v>
      </c>
      <c r="B106" s="11" t="s">
        <v>24</v>
      </c>
      <c r="C106" s="10" t="s">
        <v>25</v>
      </c>
      <c r="D106" s="10" t="s">
        <v>26</v>
      </c>
      <c r="E106" s="10" t="s">
        <v>22</v>
      </c>
      <c r="F106" s="10" t="s">
        <v>31</v>
      </c>
      <c r="G106" s="12">
        <v>4000</v>
      </c>
      <c r="H106" s="13">
        <v>7</v>
      </c>
      <c r="I106" s="12">
        <v>28000</v>
      </c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</row>
    <row r="107" spans="1:37" x14ac:dyDescent="0.3">
      <c r="A107" s="28">
        <v>44119</v>
      </c>
      <c r="B107" s="11" t="s">
        <v>24</v>
      </c>
      <c r="C107" s="10" t="s">
        <v>25</v>
      </c>
      <c r="D107" s="10" t="s">
        <v>26</v>
      </c>
      <c r="E107" s="10" t="s">
        <v>10</v>
      </c>
      <c r="F107" s="10" t="s">
        <v>15</v>
      </c>
      <c r="G107" s="12">
        <v>6000</v>
      </c>
      <c r="H107" s="13">
        <v>4</v>
      </c>
      <c r="I107" s="12">
        <v>24000</v>
      </c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9" t="s">
        <v>42</v>
      </c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</row>
    <row r="108" spans="1:37" x14ac:dyDescent="0.3">
      <c r="A108" s="28">
        <v>44127</v>
      </c>
      <c r="B108" s="11" t="s">
        <v>24</v>
      </c>
      <c r="C108" s="10" t="s">
        <v>25</v>
      </c>
      <c r="D108" s="10" t="s">
        <v>26</v>
      </c>
      <c r="E108" s="10" t="s">
        <v>22</v>
      </c>
      <c r="F108" s="10" t="s">
        <v>23</v>
      </c>
      <c r="G108" s="12">
        <v>8000</v>
      </c>
      <c r="H108" s="13">
        <v>10</v>
      </c>
      <c r="I108" s="12">
        <v>80000</v>
      </c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 t="s">
        <v>56</v>
      </c>
      <c r="Z108" s="8" t="s">
        <v>9</v>
      </c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</row>
    <row r="109" spans="1:37" x14ac:dyDescent="0.3">
      <c r="A109" s="28">
        <v>44134</v>
      </c>
      <c r="B109" s="11" t="s">
        <v>24</v>
      </c>
      <c r="C109" s="10" t="s">
        <v>25</v>
      </c>
      <c r="D109" s="10" t="s">
        <v>26</v>
      </c>
      <c r="E109" s="10" t="s">
        <v>10</v>
      </c>
      <c r="F109" s="10" t="s">
        <v>30</v>
      </c>
      <c r="G109" s="12">
        <v>3000</v>
      </c>
      <c r="H109" s="13">
        <v>3</v>
      </c>
      <c r="I109" s="12">
        <v>9000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 t="s">
        <v>13</v>
      </c>
      <c r="Z109" s="8" t="s">
        <v>14</v>
      </c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</row>
    <row r="110" spans="1:37" x14ac:dyDescent="0.3">
      <c r="A110" s="28">
        <v>44138</v>
      </c>
      <c r="B110" s="11" t="s">
        <v>24</v>
      </c>
      <c r="C110" s="10" t="s">
        <v>25</v>
      </c>
      <c r="D110" s="10" t="s">
        <v>26</v>
      </c>
      <c r="E110" s="10" t="s">
        <v>10</v>
      </c>
      <c r="F110" s="10" t="s">
        <v>11</v>
      </c>
      <c r="G110" s="12">
        <v>7000</v>
      </c>
      <c r="H110" s="13">
        <v>9</v>
      </c>
      <c r="I110" s="12">
        <v>63000</v>
      </c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 t="s">
        <v>17</v>
      </c>
      <c r="Z110" s="8" t="s">
        <v>18</v>
      </c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</row>
    <row r="111" spans="1:37" x14ac:dyDescent="0.3">
      <c r="A111" s="28">
        <v>44151</v>
      </c>
      <c r="B111" s="11" t="s">
        <v>24</v>
      </c>
      <c r="C111" s="10" t="s">
        <v>25</v>
      </c>
      <c r="D111" s="10" t="s">
        <v>26</v>
      </c>
      <c r="E111" s="10" t="s">
        <v>22</v>
      </c>
      <c r="F111" s="10" t="s">
        <v>23</v>
      </c>
      <c r="G111" s="12">
        <v>8000</v>
      </c>
      <c r="H111" s="13">
        <v>8</v>
      </c>
      <c r="I111" s="12">
        <v>64000</v>
      </c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 t="s">
        <v>20</v>
      </c>
      <c r="Z111" s="8" t="s">
        <v>21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</row>
    <row r="112" spans="1:37" x14ac:dyDescent="0.3">
      <c r="A112" s="28">
        <v>44154</v>
      </c>
      <c r="B112" s="11" t="s">
        <v>24</v>
      </c>
      <c r="C112" s="10" t="s">
        <v>25</v>
      </c>
      <c r="D112" s="10" t="s">
        <v>26</v>
      </c>
      <c r="E112" s="10" t="s">
        <v>10</v>
      </c>
      <c r="F112" s="10" t="s">
        <v>11</v>
      </c>
      <c r="G112" s="12">
        <v>7000</v>
      </c>
      <c r="H112" s="13">
        <v>7</v>
      </c>
      <c r="I112" s="12">
        <v>49000</v>
      </c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 t="s">
        <v>25</v>
      </c>
      <c r="Z112" s="8" t="s">
        <v>26</v>
      </c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</row>
    <row r="113" spans="1:37" x14ac:dyDescent="0.3">
      <c r="A113" s="28">
        <v>44159</v>
      </c>
      <c r="B113" s="11" t="s">
        <v>24</v>
      </c>
      <c r="C113" s="10" t="s">
        <v>25</v>
      </c>
      <c r="D113" s="10" t="s">
        <v>26</v>
      </c>
      <c r="E113" s="10" t="s">
        <v>10</v>
      </c>
      <c r="F113" s="10" t="s">
        <v>15</v>
      </c>
      <c r="G113" s="12">
        <v>6000</v>
      </c>
      <c r="H113" s="13">
        <v>9</v>
      </c>
      <c r="I113" s="12">
        <v>54000</v>
      </c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</row>
    <row r="114" spans="1:37" x14ac:dyDescent="0.3">
      <c r="A114" s="28">
        <v>44195</v>
      </c>
      <c r="B114" s="11" t="s">
        <v>24</v>
      </c>
      <c r="C114" s="10" t="s">
        <v>25</v>
      </c>
      <c r="D114" s="10" t="s">
        <v>26</v>
      </c>
      <c r="E114" s="10" t="s">
        <v>10</v>
      </c>
      <c r="F114" s="10" t="s">
        <v>30</v>
      </c>
      <c r="G114" s="12">
        <v>3000</v>
      </c>
      <c r="H114" s="13">
        <v>3</v>
      </c>
      <c r="I114" s="12">
        <v>9000</v>
      </c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</row>
    <row r="115" spans="1:37" x14ac:dyDescent="0.3">
      <c r="A115" s="28">
        <v>44206</v>
      </c>
      <c r="B115" s="11" t="s">
        <v>24</v>
      </c>
      <c r="C115" s="10" t="s">
        <v>25</v>
      </c>
      <c r="D115" s="10" t="s">
        <v>26</v>
      </c>
      <c r="E115" s="10" t="s">
        <v>27</v>
      </c>
      <c r="F115" s="10" t="s">
        <v>28</v>
      </c>
      <c r="G115" s="12">
        <v>18000</v>
      </c>
      <c r="H115" s="13">
        <v>7</v>
      </c>
      <c r="I115" s="12">
        <v>126000</v>
      </c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9" t="s">
        <v>43</v>
      </c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</row>
    <row r="116" spans="1:37" x14ac:dyDescent="0.3">
      <c r="A116" s="28">
        <v>44207</v>
      </c>
      <c r="B116" s="11" t="s">
        <v>24</v>
      </c>
      <c r="C116" s="10" t="s">
        <v>25</v>
      </c>
      <c r="D116" s="10" t="s">
        <v>26</v>
      </c>
      <c r="E116" s="10" t="s">
        <v>10</v>
      </c>
      <c r="F116" s="10" t="s">
        <v>11</v>
      </c>
      <c r="G116" s="12">
        <v>7000</v>
      </c>
      <c r="H116" s="13">
        <v>1</v>
      </c>
      <c r="I116" s="12">
        <v>7000</v>
      </c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23">
        <v>43997</v>
      </c>
      <c r="Z116" s="8" t="s">
        <v>7</v>
      </c>
      <c r="AA116" s="8" t="s">
        <v>8</v>
      </c>
      <c r="AB116" s="8"/>
      <c r="AC116" s="8"/>
      <c r="AD116" s="8"/>
      <c r="AE116" s="8"/>
      <c r="AF116" s="8"/>
      <c r="AG116" s="8"/>
      <c r="AH116" s="8"/>
      <c r="AI116" s="8"/>
      <c r="AJ116" s="8"/>
      <c r="AK116" s="8"/>
    </row>
    <row r="117" spans="1:37" x14ac:dyDescent="0.3">
      <c r="A117" s="28">
        <v>44218</v>
      </c>
      <c r="B117" s="11" t="s">
        <v>24</v>
      </c>
      <c r="C117" s="10" t="s">
        <v>25</v>
      </c>
      <c r="D117" s="10" t="s">
        <v>26</v>
      </c>
      <c r="E117" s="10" t="s">
        <v>22</v>
      </c>
      <c r="F117" s="10" t="s">
        <v>31</v>
      </c>
      <c r="G117" s="12">
        <v>4000</v>
      </c>
      <c r="H117" s="13">
        <v>1</v>
      </c>
      <c r="I117" s="12">
        <v>4000</v>
      </c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23">
        <v>43997</v>
      </c>
      <c r="Z117" s="8" t="s">
        <v>16</v>
      </c>
      <c r="AA117" s="8" t="s">
        <v>17</v>
      </c>
      <c r="AB117" s="8"/>
      <c r="AC117" s="8"/>
      <c r="AD117" s="8"/>
      <c r="AE117" s="8"/>
      <c r="AF117" s="8"/>
      <c r="AG117" s="8"/>
      <c r="AH117" s="8"/>
      <c r="AI117" s="8"/>
      <c r="AJ117" s="8"/>
      <c r="AK117" s="8"/>
    </row>
    <row r="118" spans="1:37" x14ac:dyDescent="0.3">
      <c r="A118" s="28">
        <v>43837</v>
      </c>
      <c r="B118" s="11" t="s">
        <v>16</v>
      </c>
      <c r="C118" s="10" t="s">
        <v>17</v>
      </c>
      <c r="D118" s="10" t="s">
        <v>18</v>
      </c>
      <c r="E118" s="10" t="s">
        <v>10</v>
      </c>
      <c r="F118" s="10" t="s">
        <v>11</v>
      </c>
      <c r="G118" s="12">
        <v>7000</v>
      </c>
      <c r="H118" s="13">
        <v>2</v>
      </c>
      <c r="I118" s="12">
        <v>14000</v>
      </c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</row>
    <row r="119" spans="1:37" x14ac:dyDescent="0.3">
      <c r="A119" s="28">
        <v>43846</v>
      </c>
      <c r="B119" s="11" t="s">
        <v>16</v>
      </c>
      <c r="C119" s="10" t="s">
        <v>17</v>
      </c>
      <c r="D119" s="10" t="s">
        <v>18</v>
      </c>
      <c r="E119" s="10" t="s">
        <v>10</v>
      </c>
      <c r="F119" s="10" t="s">
        <v>30</v>
      </c>
      <c r="G119" s="12">
        <v>3000</v>
      </c>
      <c r="H119" s="13">
        <v>5</v>
      </c>
      <c r="I119" s="12">
        <v>15000</v>
      </c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</row>
    <row r="120" spans="1:37" ht="39" x14ac:dyDescent="0.3">
      <c r="A120" s="28">
        <v>43851</v>
      </c>
      <c r="B120" s="11" t="s">
        <v>16</v>
      </c>
      <c r="C120" s="10" t="s">
        <v>17</v>
      </c>
      <c r="D120" s="10" t="s">
        <v>18</v>
      </c>
      <c r="E120" s="10" t="s">
        <v>27</v>
      </c>
      <c r="F120" s="10" t="s">
        <v>28</v>
      </c>
      <c r="G120" s="12">
        <v>18000</v>
      </c>
      <c r="H120" s="13">
        <v>3</v>
      </c>
      <c r="I120" s="12">
        <v>54000</v>
      </c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 t="s">
        <v>44</v>
      </c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</row>
    <row r="121" spans="1:37" x14ac:dyDescent="0.3">
      <c r="A121" s="28">
        <v>43855</v>
      </c>
      <c r="B121" s="11" t="s">
        <v>16</v>
      </c>
      <c r="C121" s="10" t="s">
        <v>17</v>
      </c>
      <c r="D121" s="10" t="s">
        <v>18</v>
      </c>
      <c r="E121" s="10" t="s">
        <v>22</v>
      </c>
      <c r="F121" s="10" t="s">
        <v>31</v>
      </c>
      <c r="G121" s="12">
        <v>4000</v>
      </c>
      <c r="H121" s="13">
        <v>5</v>
      </c>
      <c r="I121" s="12">
        <v>20000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24">
        <v>70000</v>
      </c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</row>
    <row r="122" spans="1:37" x14ac:dyDescent="0.3">
      <c r="A122" s="28">
        <v>43864</v>
      </c>
      <c r="B122" s="11" t="s">
        <v>16</v>
      </c>
      <c r="C122" s="10" t="s">
        <v>17</v>
      </c>
      <c r="D122" s="10" t="s">
        <v>18</v>
      </c>
      <c r="E122" s="10" t="s">
        <v>22</v>
      </c>
      <c r="F122" s="10" t="s">
        <v>31</v>
      </c>
      <c r="G122" s="12">
        <v>4000</v>
      </c>
      <c r="H122" s="13">
        <v>5</v>
      </c>
      <c r="I122" s="12">
        <v>20000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</row>
    <row r="123" spans="1:37" x14ac:dyDescent="0.3">
      <c r="A123" s="28">
        <v>43886</v>
      </c>
      <c r="B123" s="11" t="s">
        <v>16</v>
      </c>
      <c r="C123" s="10" t="s">
        <v>17</v>
      </c>
      <c r="D123" s="10" t="s">
        <v>18</v>
      </c>
      <c r="E123" s="10" t="s">
        <v>22</v>
      </c>
      <c r="F123" s="10" t="s">
        <v>31</v>
      </c>
      <c r="G123" s="12">
        <v>4000</v>
      </c>
      <c r="H123" s="13">
        <v>1</v>
      </c>
      <c r="I123" s="12">
        <v>4000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</row>
    <row r="124" spans="1:37" x14ac:dyDescent="0.3">
      <c r="A124" s="28">
        <v>43892</v>
      </c>
      <c r="B124" s="11" t="s">
        <v>16</v>
      </c>
      <c r="C124" s="10" t="s">
        <v>17</v>
      </c>
      <c r="D124" s="10" t="s">
        <v>18</v>
      </c>
      <c r="E124" s="10" t="s">
        <v>10</v>
      </c>
      <c r="F124" s="10" t="s">
        <v>30</v>
      </c>
      <c r="G124" s="12">
        <v>3000</v>
      </c>
      <c r="H124" s="13">
        <v>3</v>
      </c>
      <c r="I124" s="12">
        <v>9000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9" t="s">
        <v>45</v>
      </c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</row>
    <row r="125" spans="1:37" x14ac:dyDescent="0.3">
      <c r="A125" s="28">
        <v>43894</v>
      </c>
      <c r="B125" s="11" t="s">
        <v>16</v>
      </c>
      <c r="C125" s="10" t="s">
        <v>17</v>
      </c>
      <c r="D125" s="10" t="s">
        <v>18</v>
      </c>
      <c r="E125" s="10" t="s">
        <v>10</v>
      </c>
      <c r="F125" s="10" t="s">
        <v>30</v>
      </c>
      <c r="G125" s="12">
        <v>3000</v>
      </c>
      <c r="H125" s="13">
        <v>7</v>
      </c>
      <c r="I125" s="12">
        <v>21000</v>
      </c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</row>
    <row r="126" spans="1:37" x14ac:dyDescent="0.3">
      <c r="A126" s="28">
        <v>43904</v>
      </c>
      <c r="B126" s="11" t="s">
        <v>16</v>
      </c>
      <c r="C126" s="10" t="s">
        <v>17</v>
      </c>
      <c r="D126" s="10" t="s">
        <v>18</v>
      </c>
      <c r="E126" s="10" t="s">
        <v>27</v>
      </c>
      <c r="F126" s="10" t="s">
        <v>28</v>
      </c>
      <c r="G126" s="12">
        <v>18000</v>
      </c>
      <c r="H126" s="13">
        <v>1</v>
      </c>
      <c r="I126" s="12">
        <v>18000</v>
      </c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 t="s">
        <v>8</v>
      </c>
      <c r="Z126" s="8" t="s">
        <v>9</v>
      </c>
      <c r="AA126" s="8"/>
      <c r="AB126" s="21">
        <v>1</v>
      </c>
      <c r="AC126" s="8"/>
      <c r="AD126" s="8"/>
      <c r="AE126" s="8"/>
      <c r="AF126" s="8"/>
      <c r="AG126" s="8"/>
      <c r="AH126" s="8"/>
      <c r="AI126" s="8"/>
      <c r="AJ126" s="8"/>
      <c r="AK126" s="8"/>
    </row>
    <row r="127" spans="1:37" x14ac:dyDescent="0.3">
      <c r="A127" s="28">
        <v>43916</v>
      </c>
      <c r="B127" s="11" t="s">
        <v>16</v>
      </c>
      <c r="C127" s="10" t="s">
        <v>17</v>
      </c>
      <c r="D127" s="10" t="s">
        <v>18</v>
      </c>
      <c r="E127" s="10" t="s">
        <v>22</v>
      </c>
      <c r="F127" s="10" t="s">
        <v>31</v>
      </c>
      <c r="G127" s="12">
        <v>4000</v>
      </c>
      <c r="H127" s="13">
        <v>8</v>
      </c>
      <c r="I127" s="12">
        <v>32000</v>
      </c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 t="s">
        <v>13</v>
      </c>
      <c r="Z127" s="8" t="s">
        <v>14</v>
      </c>
      <c r="AA127" s="8"/>
      <c r="AB127" s="21">
        <v>2</v>
      </c>
      <c r="AC127" s="8"/>
      <c r="AD127" s="8"/>
      <c r="AE127" s="8"/>
      <c r="AF127" s="8"/>
      <c r="AG127" s="8"/>
      <c r="AH127" s="8"/>
      <c r="AI127" s="8"/>
      <c r="AJ127" s="8"/>
      <c r="AK127" s="8"/>
    </row>
    <row r="128" spans="1:37" x14ac:dyDescent="0.3">
      <c r="A128" s="28">
        <v>43936</v>
      </c>
      <c r="B128" s="11" t="s">
        <v>16</v>
      </c>
      <c r="C128" s="10" t="s">
        <v>17</v>
      </c>
      <c r="D128" s="10" t="s">
        <v>18</v>
      </c>
      <c r="E128" s="10" t="s">
        <v>27</v>
      </c>
      <c r="F128" s="10" t="s">
        <v>34</v>
      </c>
      <c r="G128" s="12">
        <v>10000</v>
      </c>
      <c r="H128" s="13">
        <v>3</v>
      </c>
      <c r="I128" s="12">
        <v>30000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 t="s">
        <v>17</v>
      </c>
      <c r="Z128" s="8" t="s">
        <v>18</v>
      </c>
      <c r="AA128" s="8"/>
      <c r="AB128" s="21">
        <v>4</v>
      </c>
      <c r="AC128" s="8"/>
      <c r="AD128" s="8"/>
      <c r="AE128" s="8"/>
      <c r="AF128" s="8"/>
      <c r="AG128" s="8"/>
      <c r="AH128" s="8"/>
      <c r="AI128" s="8"/>
      <c r="AJ128" s="8"/>
      <c r="AK128" s="8"/>
    </row>
    <row r="129" spans="1:37" x14ac:dyDescent="0.3">
      <c r="A129" s="28">
        <v>43941</v>
      </c>
      <c r="B129" s="11" t="s">
        <v>16</v>
      </c>
      <c r="C129" s="10" t="s">
        <v>17</v>
      </c>
      <c r="D129" s="10" t="s">
        <v>18</v>
      </c>
      <c r="E129" s="10" t="s">
        <v>22</v>
      </c>
      <c r="F129" s="10" t="s">
        <v>23</v>
      </c>
      <c r="G129" s="12">
        <v>8000</v>
      </c>
      <c r="H129" s="13">
        <v>3</v>
      </c>
      <c r="I129" s="12">
        <v>24000</v>
      </c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 t="s">
        <v>20</v>
      </c>
      <c r="Z129" s="8" t="s">
        <v>21</v>
      </c>
      <c r="AA129" s="8"/>
      <c r="AB129" s="21">
        <v>5</v>
      </c>
      <c r="AC129" s="8"/>
      <c r="AD129" s="8"/>
      <c r="AE129" s="8"/>
      <c r="AF129" s="8"/>
      <c r="AG129" s="8"/>
      <c r="AH129" s="8"/>
      <c r="AI129" s="8"/>
      <c r="AJ129" s="8"/>
      <c r="AK129" s="8"/>
    </row>
    <row r="130" spans="1:37" x14ac:dyDescent="0.3">
      <c r="A130" s="28">
        <v>43965</v>
      </c>
      <c r="B130" s="11" t="s">
        <v>16</v>
      </c>
      <c r="C130" s="10" t="s">
        <v>17</v>
      </c>
      <c r="D130" s="10" t="s">
        <v>18</v>
      </c>
      <c r="E130" s="10" t="s">
        <v>27</v>
      </c>
      <c r="F130" s="10" t="s">
        <v>34</v>
      </c>
      <c r="G130" s="12">
        <v>10000</v>
      </c>
      <c r="H130" s="13">
        <v>10</v>
      </c>
      <c r="I130" s="12">
        <v>100000</v>
      </c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 t="s">
        <v>25</v>
      </c>
      <c r="Z130" s="8" t="s">
        <v>26</v>
      </c>
      <c r="AA130" s="8"/>
      <c r="AB130" s="21">
        <v>6</v>
      </c>
      <c r="AC130" s="8"/>
      <c r="AD130" s="8"/>
      <c r="AE130" s="8"/>
      <c r="AF130" s="8"/>
      <c r="AG130" s="8"/>
      <c r="AH130" s="8"/>
      <c r="AI130" s="8"/>
      <c r="AJ130" s="8"/>
      <c r="AK130" s="8"/>
    </row>
    <row r="131" spans="1:37" x14ac:dyDescent="0.3">
      <c r="A131" s="28">
        <v>43971</v>
      </c>
      <c r="B131" s="11" t="s">
        <v>16</v>
      </c>
      <c r="C131" s="10" t="s">
        <v>17</v>
      </c>
      <c r="D131" s="10" t="s">
        <v>18</v>
      </c>
      <c r="E131" s="10" t="s">
        <v>10</v>
      </c>
      <c r="F131" s="10" t="s">
        <v>11</v>
      </c>
      <c r="G131" s="12">
        <v>7000</v>
      </c>
      <c r="H131" s="13">
        <v>1</v>
      </c>
      <c r="I131" s="12">
        <v>7000</v>
      </c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</row>
    <row r="132" spans="1:37" x14ac:dyDescent="0.3">
      <c r="A132" s="28">
        <v>43995</v>
      </c>
      <c r="B132" s="11" t="s">
        <v>16</v>
      </c>
      <c r="C132" s="10" t="s">
        <v>17</v>
      </c>
      <c r="D132" s="10" t="s">
        <v>18</v>
      </c>
      <c r="E132" s="10" t="s">
        <v>10</v>
      </c>
      <c r="F132" s="10" t="s">
        <v>11</v>
      </c>
      <c r="G132" s="12">
        <v>7000</v>
      </c>
      <c r="H132" s="13">
        <v>2</v>
      </c>
      <c r="I132" s="12">
        <v>14000</v>
      </c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9" t="s">
        <v>46</v>
      </c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</row>
    <row r="133" spans="1:37" x14ac:dyDescent="0.3">
      <c r="A133" s="28">
        <v>43997</v>
      </c>
      <c r="B133" s="11" t="s">
        <v>16</v>
      </c>
      <c r="C133" s="10" t="s">
        <v>17</v>
      </c>
      <c r="D133" s="10" t="s">
        <v>18</v>
      </c>
      <c r="E133" s="10" t="s">
        <v>22</v>
      </c>
      <c r="F133" s="10" t="s">
        <v>23</v>
      </c>
      <c r="G133" s="12">
        <v>8000</v>
      </c>
      <c r="H133" s="13">
        <v>2</v>
      </c>
      <c r="I133" s="12">
        <v>16000</v>
      </c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</row>
    <row r="134" spans="1:37" x14ac:dyDescent="0.3">
      <c r="A134" s="28">
        <v>43999</v>
      </c>
      <c r="B134" s="11" t="s">
        <v>16</v>
      </c>
      <c r="C134" s="10" t="s">
        <v>17</v>
      </c>
      <c r="D134" s="10" t="s">
        <v>18</v>
      </c>
      <c r="E134" s="10" t="s">
        <v>22</v>
      </c>
      <c r="F134" s="10" t="s">
        <v>23</v>
      </c>
      <c r="G134" s="12">
        <v>8000</v>
      </c>
      <c r="H134" s="13">
        <v>5</v>
      </c>
      <c r="I134" s="12">
        <v>40000</v>
      </c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 t="s">
        <v>8</v>
      </c>
      <c r="Z134" s="8" t="s">
        <v>7</v>
      </c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</row>
    <row r="135" spans="1:37" x14ac:dyDescent="0.3">
      <c r="A135" s="28">
        <v>44008</v>
      </c>
      <c r="B135" s="11" t="s">
        <v>16</v>
      </c>
      <c r="C135" s="10" t="s">
        <v>17</v>
      </c>
      <c r="D135" s="10" t="s">
        <v>18</v>
      </c>
      <c r="E135" s="22" t="s">
        <v>10</v>
      </c>
      <c r="F135" s="22" t="s">
        <v>15</v>
      </c>
      <c r="G135" s="12">
        <v>6000</v>
      </c>
      <c r="H135" s="13">
        <v>10</v>
      </c>
      <c r="I135" s="12">
        <v>60000</v>
      </c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 t="s">
        <v>13</v>
      </c>
      <c r="Z135" s="8" t="s">
        <v>12</v>
      </c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</row>
    <row r="136" spans="1:37" x14ac:dyDescent="0.3">
      <c r="A136" s="28">
        <v>44026</v>
      </c>
      <c r="B136" s="11" t="s">
        <v>16</v>
      </c>
      <c r="C136" s="10" t="s">
        <v>17</v>
      </c>
      <c r="D136" s="10" t="s">
        <v>18</v>
      </c>
      <c r="E136" s="10" t="s">
        <v>27</v>
      </c>
      <c r="F136" s="10" t="s">
        <v>28</v>
      </c>
      <c r="G136" s="12">
        <v>18000</v>
      </c>
      <c r="H136" s="13">
        <v>7</v>
      </c>
      <c r="I136" s="12">
        <v>126000</v>
      </c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 t="s">
        <v>25</v>
      </c>
      <c r="Z136" s="8" t="s">
        <v>24</v>
      </c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</row>
    <row r="137" spans="1:37" x14ac:dyDescent="0.3">
      <c r="A137" s="28">
        <v>44060</v>
      </c>
      <c r="B137" s="11" t="s">
        <v>16</v>
      </c>
      <c r="C137" s="10" t="s">
        <v>17</v>
      </c>
      <c r="D137" s="10" t="s">
        <v>18</v>
      </c>
      <c r="E137" s="10" t="s">
        <v>27</v>
      </c>
      <c r="F137" s="10" t="s">
        <v>28</v>
      </c>
      <c r="G137" s="12">
        <v>18000</v>
      </c>
      <c r="H137" s="13">
        <v>8</v>
      </c>
      <c r="I137" s="12">
        <v>144000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 t="s">
        <v>20</v>
      </c>
      <c r="Z137" s="8" t="s">
        <v>19</v>
      </c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</row>
    <row r="138" spans="1:37" x14ac:dyDescent="0.3">
      <c r="A138" s="28">
        <v>44068</v>
      </c>
      <c r="B138" s="11" t="s">
        <v>16</v>
      </c>
      <c r="C138" s="10" t="s">
        <v>17</v>
      </c>
      <c r="D138" s="10" t="s">
        <v>18</v>
      </c>
      <c r="E138" s="10" t="s">
        <v>27</v>
      </c>
      <c r="F138" s="10" t="s">
        <v>28</v>
      </c>
      <c r="G138" s="12">
        <v>18000</v>
      </c>
      <c r="H138" s="13">
        <v>10</v>
      </c>
      <c r="I138" s="12">
        <v>180000</v>
      </c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 t="s">
        <v>17</v>
      </c>
      <c r="Z138" s="8" t="s">
        <v>16</v>
      </c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</row>
    <row r="139" spans="1:37" x14ac:dyDescent="0.3">
      <c r="A139" s="28">
        <v>44069</v>
      </c>
      <c r="B139" s="11" t="s">
        <v>16</v>
      </c>
      <c r="C139" s="10" t="s">
        <v>17</v>
      </c>
      <c r="D139" s="10" t="s">
        <v>18</v>
      </c>
      <c r="E139" s="10" t="s">
        <v>10</v>
      </c>
      <c r="F139" s="10" t="s">
        <v>30</v>
      </c>
      <c r="G139" s="12">
        <v>3000</v>
      </c>
      <c r="H139" s="13">
        <v>6</v>
      </c>
      <c r="I139" s="12">
        <v>18000</v>
      </c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</row>
    <row r="140" spans="1:37" x14ac:dyDescent="0.3">
      <c r="A140" s="28">
        <v>44086</v>
      </c>
      <c r="B140" s="11" t="s">
        <v>16</v>
      </c>
      <c r="C140" s="10" t="s">
        <v>17</v>
      </c>
      <c r="D140" s="10" t="s">
        <v>18</v>
      </c>
      <c r="E140" s="10" t="s">
        <v>10</v>
      </c>
      <c r="F140" s="10" t="s">
        <v>30</v>
      </c>
      <c r="G140" s="12">
        <v>3000</v>
      </c>
      <c r="H140" s="13">
        <v>2</v>
      </c>
      <c r="I140" s="12">
        <v>6000</v>
      </c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9" t="s">
        <v>47</v>
      </c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</row>
    <row r="141" spans="1:37" x14ac:dyDescent="0.3">
      <c r="A141" s="28">
        <v>44088</v>
      </c>
      <c r="B141" s="11" t="s">
        <v>16</v>
      </c>
      <c r="C141" s="10" t="s">
        <v>17</v>
      </c>
      <c r="D141" s="10" t="s">
        <v>18</v>
      </c>
      <c r="E141" s="10" t="s">
        <v>22</v>
      </c>
      <c r="F141" s="10" t="s">
        <v>23</v>
      </c>
      <c r="G141" s="12">
        <v>8000</v>
      </c>
      <c r="H141" s="13">
        <v>7</v>
      </c>
      <c r="I141" s="12">
        <v>56000</v>
      </c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25" t="s">
        <v>48</v>
      </c>
      <c r="AA141" s="25" t="s">
        <v>2</v>
      </c>
      <c r="AB141" s="8"/>
      <c r="AC141" s="8"/>
      <c r="AD141" s="8"/>
      <c r="AE141" s="8"/>
      <c r="AF141" s="8"/>
      <c r="AG141" s="8"/>
      <c r="AH141" s="8"/>
      <c r="AI141" s="8"/>
      <c r="AJ141" s="8"/>
      <c r="AK141" s="8"/>
    </row>
    <row r="142" spans="1:37" x14ac:dyDescent="0.3">
      <c r="A142" s="28">
        <v>44116</v>
      </c>
      <c r="B142" s="11" t="s">
        <v>16</v>
      </c>
      <c r="C142" s="10" t="s">
        <v>17</v>
      </c>
      <c r="D142" s="10" t="s">
        <v>18</v>
      </c>
      <c r="E142" s="10" t="s">
        <v>10</v>
      </c>
      <c r="F142" s="10" t="s">
        <v>11</v>
      </c>
      <c r="G142" s="12">
        <v>7000</v>
      </c>
      <c r="H142" s="13">
        <v>7</v>
      </c>
      <c r="I142" s="12">
        <v>49000</v>
      </c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 t="s">
        <v>13</v>
      </c>
      <c r="Z142" s="26" t="e">
        <v>#N/A</v>
      </c>
      <c r="AA142" s="8" t="s">
        <v>14</v>
      </c>
      <c r="AB142" s="8"/>
      <c r="AC142" s="8"/>
      <c r="AD142" s="8"/>
      <c r="AE142" s="8"/>
      <c r="AF142" s="8"/>
      <c r="AG142" s="8"/>
      <c r="AH142" s="8"/>
      <c r="AI142" s="8"/>
      <c r="AJ142" s="8"/>
      <c r="AK142" s="8"/>
    </row>
    <row r="143" spans="1:37" x14ac:dyDescent="0.3">
      <c r="A143" s="28">
        <v>44118</v>
      </c>
      <c r="B143" s="11" t="s">
        <v>16</v>
      </c>
      <c r="C143" s="10" t="s">
        <v>17</v>
      </c>
      <c r="D143" s="10" t="s">
        <v>18</v>
      </c>
      <c r="E143" s="10" t="s">
        <v>22</v>
      </c>
      <c r="F143" s="10" t="s">
        <v>31</v>
      </c>
      <c r="G143" s="12">
        <v>4000</v>
      </c>
      <c r="H143" s="13">
        <v>6</v>
      </c>
      <c r="I143" s="12">
        <v>24000</v>
      </c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 t="s">
        <v>17</v>
      </c>
      <c r="Z143" s="26" t="e">
        <v>#N/A</v>
      </c>
      <c r="AA143" s="8" t="s">
        <v>18</v>
      </c>
      <c r="AB143" s="8"/>
      <c r="AC143" s="8"/>
      <c r="AD143" s="8"/>
      <c r="AE143" s="8"/>
      <c r="AF143" s="8"/>
      <c r="AG143" s="8"/>
      <c r="AH143" s="8"/>
      <c r="AI143" s="8"/>
      <c r="AJ143" s="8"/>
      <c r="AK143" s="8"/>
    </row>
    <row r="144" spans="1:37" x14ac:dyDescent="0.3">
      <c r="A144" s="28">
        <v>44133</v>
      </c>
      <c r="B144" s="11" t="s">
        <v>16</v>
      </c>
      <c r="C144" s="10" t="s">
        <v>17</v>
      </c>
      <c r="D144" s="10" t="s">
        <v>18</v>
      </c>
      <c r="E144" s="10" t="s">
        <v>22</v>
      </c>
      <c r="F144" s="10" t="s">
        <v>31</v>
      </c>
      <c r="G144" s="12">
        <v>4000</v>
      </c>
      <c r="H144" s="13">
        <v>8</v>
      </c>
      <c r="I144" s="12">
        <v>32000</v>
      </c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 t="s">
        <v>20</v>
      </c>
      <c r="Z144" s="26" t="e">
        <v>#N/A</v>
      </c>
      <c r="AA144" s="8" t="s">
        <v>21</v>
      </c>
      <c r="AB144" s="8"/>
      <c r="AC144" s="8"/>
      <c r="AD144" s="8"/>
      <c r="AE144" s="8"/>
      <c r="AF144" s="8"/>
      <c r="AG144" s="8"/>
      <c r="AH144" s="8"/>
      <c r="AI144" s="8"/>
      <c r="AJ144" s="8"/>
      <c r="AK144" s="8"/>
    </row>
    <row r="145" spans="1:37" x14ac:dyDescent="0.3">
      <c r="A145" s="28">
        <v>44143</v>
      </c>
      <c r="B145" s="11" t="s">
        <v>16</v>
      </c>
      <c r="C145" s="10" t="s">
        <v>17</v>
      </c>
      <c r="D145" s="10" t="s">
        <v>18</v>
      </c>
      <c r="E145" s="10" t="s">
        <v>10</v>
      </c>
      <c r="F145" s="10" t="s">
        <v>15</v>
      </c>
      <c r="G145" s="12">
        <v>6000</v>
      </c>
      <c r="H145" s="13">
        <v>5</v>
      </c>
      <c r="I145" s="12">
        <v>30000</v>
      </c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 t="s">
        <v>8</v>
      </c>
      <c r="Z145" s="26" t="e">
        <v>#N/A</v>
      </c>
      <c r="AA145" s="8" t="s">
        <v>9</v>
      </c>
      <c r="AB145" s="8"/>
      <c r="AC145" s="8"/>
      <c r="AD145" s="8"/>
      <c r="AE145" s="8"/>
      <c r="AF145" s="8"/>
      <c r="AG145" s="8"/>
      <c r="AH145" s="8"/>
      <c r="AI145" s="8"/>
      <c r="AJ145" s="8"/>
      <c r="AK145" s="8"/>
    </row>
    <row r="146" spans="1:37" x14ac:dyDescent="0.3">
      <c r="A146" s="28">
        <v>44144</v>
      </c>
      <c r="B146" s="11" t="s">
        <v>16</v>
      </c>
      <c r="C146" s="10" t="s">
        <v>17</v>
      </c>
      <c r="D146" s="10" t="s">
        <v>18</v>
      </c>
      <c r="E146" s="10" t="s">
        <v>10</v>
      </c>
      <c r="F146" s="10" t="s">
        <v>15</v>
      </c>
      <c r="G146" s="12">
        <v>6000</v>
      </c>
      <c r="H146" s="13">
        <v>8</v>
      </c>
      <c r="I146" s="12">
        <v>48000</v>
      </c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 t="s">
        <v>25</v>
      </c>
      <c r="Z146" s="26" t="e">
        <v>#N/A</v>
      </c>
      <c r="AA146" s="8" t="s">
        <v>26</v>
      </c>
      <c r="AB146" s="8"/>
      <c r="AC146" s="8"/>
      <c r="AD146" s="8"/>
      <c r="AE146" s="8"/>
      <c r="AF146" s="8"/>
      <c r="AG146" s="8"/>
      <c r="AH146" s="8"/>
      <c r="AI146" s="8"/>
      <c r="AJ146" s="8"/>
      <c r="AK146" s="8"/>
    </row>
    <row r="147" spans="1:37" x14ac:dyDescent="0.3">
      <c r="A147" s="28">
        <v>44145</v>
      </c>
      <c r="B147" s="11" t="s">
        <v>16</v>
      </c>
      <c r="C147" s="10" t="s">
        <v>17</v>
      </c>
      <c r="D147" s="10" t="s">
        <v>18</v>
      </c>
      <c r="E147" s="10" t="s">
        <v>27</v>
      </c>
      <c r="F147" s="10" t="s">
        <v>34</v>
      </c>
      <c r="G147" s="12">
        <v>10000</v>
      </c>
      <c r="H147" s="13">
        <v>1</v>
      </c>
      <c r="I147" s="12">
        <v>10000</v>
      </c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</row>
    <row r="148" spans="1:37" x14ac:dyDescent="0.3">
      <c r="A148" s="28">
        <v>44146</v>
      </c>
      <c r="B148" s="11" t="s">
        <v>16</v>
      </c>
      <c r="C148" s="10" t="s">
        <v>17</v>
      </c>
      <c r="D148" s="10" t="s">
        <v>18</v>
      </c>
      <c r="E148" s="10" t="s">
        <v>27</v>
      </c>
      <c r="F148" s="10" t="s">
        <v>34</v>
      </c>
      <c r="G148" s="12">
        <v>10000</v>
      </c>
      <c r="H148" s="13">
        <v>7</v>
      </c>
      <c r="I148" s="12">
        <v>70000</v>
      </c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</row>
    <row r="149" spans="1:37" x14ac:dyDescent="0.3">
      <c r="A149" s="28">
        <v>44187</v>
      </c>
      <c r="B149" s="11" t="s">
        <v>16</v>
      </c>
      <c r="C149" s="10" t="s">
        <v>17</v>
      </c>
      <c r="D149" s="10" t="s">
        <v>18</v>
      </c>
      <c r="E149" s="10" t="s">
        <v>22</v>
      </c>
      <c r="F149" s="10" t="s">
        <v>31</v>
      </c>
      <c r="G149" s="12">
        <v>4000</v>
      </c>
      <c r="H149" s="13">
        <v>6</v>
      </c>
      <c r="I149" s="12">
        <v>24000</v>
      </c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</row>
    <row r="150" spans="1:37" x14ac:dyDescent="0.3">
      <c r="A150" s="28">
        <v>44193</v>
      </c>
      <c r="B150" s="11" t="s">
        <v>16</v>
      </c>
      <c r="C150" s="10" t="s">
        <v>17</v>
      </c>
      <c r="D150" s="10" t="s">
        <v>18</v>
      </c>
      <c r="E150" s="10" t="s">
        <v>27</v>
      </c>
      <c r="F150" s="10" t="s">
        <v>28</v>
      </c>
      <c r="G150" s="12">
        <v>18000</v>
      </c>
      <c r="H150" s="13">
        <v>3</v>
      </c>
      <c r="I150" s="12">
        <v>54000</v>
      </c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</row>
    <row r="151" spans="1:37" x14ac:dyDescent="0.3">
      <c r="A151" s="28">
        <v>44196</v>
      </c>
      <c r="B151" s="11" t="s">
        <v>16</v>
      </c>
      <c r="C151" s="10" t="s">
        <v>17</v>
      </c>
      <c r="D151" s="10" t="s">
        <v>18</v>
      </c>
      <c r="E151" s="10" t="s">
        <v>10</v>
      </c>
      <c r="F151" s="10" t="s">
        <v>11</v>
      </c>
      <c r="G151" s="12">
        <v>7000</v>
      </c>
      <c r="H151" s="13">
        <v>10</v>
      </c>
      <c r="I151" s="12">
        <v>70000</v>
      </c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</row>
    <row r="152" spans="1:37" x14ac:dyDescent="0.3">
      <c r="A152" s="28">
        <v>44203</v>
      </c>
      <c r="B152" s="11" t="s">
        <v>16</v>
      </c>
      <c r="C152" s="10" t="s">
        <v>17</v>
      </c>
      <c r="D152" s="10" t="s">
        <v>18</v>
      </c>
      <c r="E152" s="10" t="s">
        <v>10</v>
      </c>
      <c r="F152" s="10" t="s">
        <v>11</v>
      </c>
      <c r="G152" s="12">
        <v>7000</v>
      </c>
      <c r="H152" s="13">
        <v>2</v>
      </c>
      <c r="I152" s="12">
        <v>14000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</row>
    <row r="153" spans="1:37" x14ac:dyDescent="0.3">
      <c r="A153" s="28">
        <v>44212</v>
      </c>
      <c r="B153" s="11" t="s">
        <v>16</v>
      </c>
      <c r="C153" s="10" t="s">
        <v>17</v>
      </c>
      <c r="D153" s="10" t="s">
        <v>18</v>
      </c>
      <c r="E153" s="10" t="s">
        <v>10</v>
      </c>
      <c r="F153" s="10" t="s">
        <v>30</v>
      </c>
      <c r="G153" s="12">
        <v>3000</v>
      </c>
      <c r="H153" s="13">
        <v>5</v>
      </c>
      <c r="I153" s="12">
        <v>15000</v>
      </c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</row>
    <row r="154" spans="1:37" x14ac:dyDescent="0.3">
      <c r="A154" s="28">
        <v>44217</v>
      </c>
      <c r="B154" s="11" t="s">
        <v>16</v>
      </c>
      <c r="C154" s="10" t="s">
        <v>17</v>
      </c>
      <c r="D154" s="10" t="s">
        <v>18</v>
      </c>
      <c r="E154" s="10" t="s">
        <v>27</v>
      </c>
      <c r="F154" s="10" t="s">
        <v>28</v>
      </c>
      <c r="G154" s="12">
        <v>18000</v>
      </c>
      <c r="H154" s="13">
        <v>3</v>
      </c>
      <c r="I154" s="12">
        <v>54000</v>
      </c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</row>
    <row r="155" spans="1:37" x14ac:dyDescent="0.3">
      <c r="A155" s="28">
        <v>44221</v>
      </c>
      <c r="B155" s="11" t="s">
        <v>16</v>
      </c>
      <c r="C155" s="10" t="s">
        <v>17</v>
      </c>
      <c r="D155" s="10" t="s">
        <v>18</v>
      </c>
      <c r="E155" s="10" t="s">
        <v>22</v>
      </c>
      <c r="F155" s="10" t="s">
        <v>31</v>
      </c>
      <c r="G155" s="12">
        <v>4000</v>
      </c>
      <c r="H155" s="13">
        <v>5</v>
      </c>
      <c r="I155" s="12">
        <v>20000</v>
      </c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</row>
    <row r="156" spans="1:37" x14ac:dyDescent="0.3">
      <c r="A156" s="28">
        <v>43835</v>
      </c>
      <c r="B156" s="11" t="s">
        <v>12</v>
      </c>
      <c r="C156" s="10" t="s">
        <v>13</v>
      </c>
      <c r="D156" s="10" t="s">
        <v>14</v>
      </c>
      <c r="E156" s="10" t="s">
        <v>10</v>
      </c>
      <c r="F156" s="10" t="s">
        <v>15</v>
      </c>
      <c r="G156" s="12">
        <v>6000</v>
      </c>
      <c r="H156" s="13">
        <v>10</v>
      </c>
      <c r="I156" s="12">
        <v>60000</v>
      </c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</row>
    <row r="157" spans="1:37" x14ac:dyDescent="0.3">
      <c r="A157" s="28">
        <v>43836</v>
      </c>
      <c r="B157" s="11" t="s">
        <v>12</v>
      </c>
      <c r="C157" s="10" t="s">
        <v>13</v>
      </c>
      <c r="D157" s="10" t="s">
        <v>14</v>
      </c>
      <c r="E157" s="10" t="s">
        <v>10</v>
      </c>
      <c r="F157" s="10" t="s">
        <v>11</v>
      </c>
      <c r="G157" s="12">
        <v>7000</v>
      </c>
      <c r="H157" s="13">
        <v>10</v>
      </c>
      <c r="I157" s="12">
        <v>70000</v>
      </c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</row>
    <row r="158" spans="1:37" x14ac:dyDescent="0.3">
      <c r="A158" s="28">
        <v>43849</v>
      </c>
      <c r="B158" s="11" t="s">
        <v>12</v>
      </c>
      <c r="C158" s="10" t="s">
        <v>13</v>
      </c>
      <c r="D158" s="10" t="s">
        <v>14</v>
      </c>
      <c r="E158" s="10" t="s">
        <v>22</v>
      </c>
      <c r="F158" s="10" t="s">
        <v>31</v>
      </c>
      <c r="G158" s="12">
        <v>4000</v>
      </c>
      <c r="H158" s="13">
        <v>1</v>
      </c>
      <c r="I158" s="12">
        <v>4000</v>
      </c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</row>
    <row r="159" spans="1:37" x14ac:dyDescent="0.3">
      <c r="A159" s="28">
        <v>43851</v>
      </c>
      <c r="B159" s="11" t="s">
        <v>12</v>
      </c>
      <c r="C159" s="10" t="s">
        <v>13</v>
      </c>
      <c r="D159" s="10" t="s">
        <v>14</v>
      </c>
      <c r="E159" s="10" t="s">
        <v>27</v>
      </c>
      <c r="F159" s="10" t="s">
        <v>28</v>
      </c>
      <c r="G159" s="12">
        <v>18000</v>
      </c>
      <c r="H159" s="13">
        <v>1</v>
      </c>
      <c r="I159" s="12">
        <v>18000</v>
      </c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</row>
    <row r="160" spans="1:37" x14ac:dyDescent="0.3">
      <c r="A160" s="28">
        <v>43854</v>
      </c>
      <c r="B160" s="11" t="s">
        <v>12</v>
      </c>
      <c r="C160" s="10" t="s">
        <v>13</v>
      </c>
      <c r="D160" s="10" t="s">
        <v>14</v>
      </c>
      <c r="E160" s="10" t="s">
        <v>10</v>
      </c>
      <c r="F160" s="10" t="s">
        <v>11</v>
      </c>
      <c r="G160" s="12">
        <v>7000</v>
      </c>
      <c r="H160" s="13">
        <v>6</v>
      </c>
      <c r="I160" s="12">
        <v>42000</v>
      </c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</row>
    <row r="161" spans="1:37" x14ac:dyDescent="0.3">
      <c r="A161" s="28">
        <v>43856</v>
      </c>
      <c r="B161" s="11" t="s">
        <v>12</v>
      </c>
      <c r="C161" s="10" t="s">
        <v>49</v>
      </c>
      <c r="D161" s="10" t="s">
        <v>14</v>
      </c>
      <c r="E161" s="10" t="s">
        <v>22</v>
      </c>
      <c r="F161" s="10" t="s">
        <v>31</v>
      </c>
      <c r="G161" s="12">
        <v>4000</v>
      </c>
      <c r="H161" s="13">
        <v>6</v>
      </c>
      <c r="I161" s="12">
        <v>24000</v>
      </c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</row>
    <row r="162" spans="1:37" x14ac:dyDescent="0.3">
      <c r="A162" s="28">
        <v>43863</v>
      </c>
      <c r="B162" s="11" t="s">
        <v>12</v>
      </c>
      <c r="C162" s="10" t="s">
        <v>13</v>
      </c>
      <c r="D162" s="10" t="s">
        <v>14</v>
      </c>
      <c r="E162" s="10" t="s">
        <v>10</v>
      </c>
      <c r="F162" s="10" t="s">
        <v>11</v>
      </c>
      <c r="G162" s="12">
        <v>7000</v>
      </c>
      <c r="H162" s="13">
        <v>4</v>
      </c>
      <c r="I162" s="12">
        <v>28000</v>
      </c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</row>
    <row r="163" spans="1:37" x14ac:dyDescent="0.3">
      <c r="A163" s="28">
        <v>43879</v>
      </c>
      <c r="B163" s="11" t="s">
        <v>12</v>
      </c>
      <c r="C163" s="10" t="s">
        <v>13</v>
      </c>
      <c r="D163" s="10" t="s">
        <v>14</v>
      </c>
      <c r="E163" s="10" t="s">
        <v>27</v>
      </c>
      <c r="F163" s="10" t="s">
        <v>28</v>
      </c>
      <c r="G163" s="12">
        <v>18000</v>
      </c>
      <c r="H163" s="13">
        <v>4</v>
      </c>
      <c r="I163" s="12">
        <v>72000</v>
      </c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</row>
    <row r="164" spans="1:37" x14ac:dyDescent="0.3">
      <c r="A164" s="28">
        <v>43889</v>
      </c>
      <c r="B164" s="11" t="s">
        <v>12</v>
      </c>
      <c r="C164" s="10" t="s">
        <v>13</v>
      </c>
      <c r="D164" s="10" t="s">
        <v>14</v>
      </c>
      <c r="E164" s="10" t="s">
        <v>27</v>
      </c>
      <c r="F164" s="10" t="s">
        <v>34</v>
      </c>
      <c r="G164" s="12">
        <v>10000</v>
      </c>
      <c r="H164" s="13">
        <v>1</v>
      </c>
      <c r="I164" s="12">
        <v>10000</v>
      </c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</row>
    <row r="165" spans="1:37" x14ac:dyDescent="0.3">
      <c r="A165" s="28">
        <v>43897</v>
      </c>
      <c r="B165" s="11" t="s">
        <v>12</v>
      </c>
      <c r="C165" s="10" t="s">
        <v>13</v>
      </c>
      <c r="D165" s="10" t="s">
        <v>14</v>
      </c>
      <c r="E165" s="10" t="s">
        <v>10</v>
      </c>
      <c r="F165" s="10" t="s">
        <v>15</v>
      </c>
      <c r="G165" s="12">
        <v>6000</v>
      </c>
      <c r="H165" s="13">
        <v>2</v>
      </c>
      <c r="I165" s="12">
        <v>12000</v>
      </c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</row>
    <row r="166" spans="1:37" x14ac:dyDescent="0.3">
      <c r="A166" s="28">
        <v>43924</v>
      </c>
      <c r="B166" s="11" t="s">
        <v>12</v>
      </c>
      <c r="C166" s="10" t="s">
        <v>13</v>
      </c>
      <c r="D166" s="10" t="s">
        <v>14</v>
      </c>
      <c r="E166" s="10" t="s">
        <v>10</v>
      </c>
      <c r="F166" s="10" t="s">
        <v>11</v>
      </c>
      <c r="G166" s="12">
        <v>7000</v>
      </c>
      <c r="H166" s="13">
        <v>3</v>
      </c>
      <c r="I166" s="12">
        <v>21000</v>
      </c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</row>
    <row r="167" spans="1:37" x14ac:dyDescent="0.3">
      <c r="A167" s="28">
        <v>43930</v>
      </c>
      <c r="B167" s="11" t="s">
        <v>12</v>
      </c>
      <c r="C167" s="10" t="s">
        <v>13</v>
      </c>
      <c r="D167" s="10" t="s">
        <v>14</v>
      </c>
      <c r="E167" s="10" t="s">
        <v>10</v>
      </c>
      <c r="F167" s="10" t="s">
        <v>11</v>
      </c>
      <c r="G167" s="12">
        <v>7000</v>
      </c>
      <c r="H167" s="13">
        <v>8</v>
      </c>
      <c r="I167" s="12">
        <v>56000</v>
      </c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</row>
    <row r="168" spans="1:37" x14ac:dyDescent="0.3">
      <c r="A168" s="28">
        <v>43932</v>
      </c>
      <c r="B168" s="11" t="s">
        <v>12</v>
      </c>
      <c r="C168" s="10" t="s">
        <v>13</v>
      </c>
      <c r="D168" s="10" t="s">
        <v>14</v>
      </c>
      <c r="E168" s="10" t="s">
        <v>10</v>
      </c>
      <c r="F168" s="10" t="s">
        <v>11</v>
      </c>
      <c r="G168" s="12">
        <v>7000</v>
      </c>
      <c r="H168" s="13">
        <v>3</v>
      </c>
      <c r="I168" s="12">
        <v>21000</v>
      </c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</row>
    <row r="169" spans="1:37" x14ac:dyDescent="0.3">
      <c r="A169" s="28">
        <v>43935</v>
      </c>
      <c r="B169" s="11" t="s">
        <v>12</v>
      </c>
      <c r="C169" s="10" t="s">
        <v>13</v>
      </c>
      <c r="D169" s="10" t="s">
        <v>14</v>
      </c>
      <c r="E169" s="10" t="s">
        <v>10</v>
      </c>
      <c r="F169" s="10" t="s">
        <v>15</v>
      </c>
      <c r="G169" s="12">
        <v>6000</v>
      </c>
      <c r="H169" s="13">
        <v>4</v>
      </c>
      <c r="I169" s="12">
        <v>24000</v>
      </c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</row>
    <row r="170" spans="1:37" x14ac:dyDescent="0.3">
      <c r="A170" s="28">
        <v>43939</v>
      </c>
      <c r="B170" s="11" t="s">
        <v>12</v>
      </c>
      <c r="C170" s="10" t="s">
        <v>13</v>
      </c>
      <c r="D170" s="10" t="s">
        <v>14</v>
      </c>
      <c r="E170" s="10" t="s">
        <v>22</v>
      </c>
      <c r="F170" s="10" t="s">
        <v>23</v>
      </c>
      <c r="G170" s="12">
        <v>8000</v>
      </c>
      <c r="H170" s="13">
        <v>1</v>
      </c>
      <c r="I170" s="12">
        <v>8000</v>
      </c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</row>
    <row r="171" spans="1:37" x14ac:dyDescent="0.3">
      <c r="A171" s="28">
        <v>43940</v>
      </c>
      <c r="B171" s="11" t="s">
        <v>12</v>
      </c>
      <c r="C171" s="10" t="s">
        <v>13</v>
      </c>
      <c r="D171" s="10" t="s">
        <v>14</v>
      </c>
      <c r="E171" s="10" t="s">
        <v>22</v>
      </c>
      <c r="F171" s="10" t="s">
        <v>23</v>
      </c>
      <c r="G171" s="12">
        <v>8000</v>
      </c>
      <c r="H171" s="13">
        <v>6</v>
      </c>
      <c r="I171" s="12">
        <v>48000</v>
      </c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</row>
    <row r="172" spans="1:37" x14ac:dyDescent="0.3">
      <c r="A172" s="28">
        <v>43963</v>
      </c>
      <c r="B172" s="11" t="s">
        <v>12</v>
      </c>
      <c r="C172" s="10" t="s">
        <v>13</v>
      </c>
      <c r="D172" s="10" t="s">
        <v>14</v>
      </c>
      <c r="E172" s="10" t="s">
        <v>27</v>
      </c>
      <c r="F172" s="10" t="s">
        <v>34</v>
      </c>
      <c r="G172" s="12">
        <v>10000</v>
      </c>
      <c r="H172" s="13">
        <v>6</v>
      </c>
      <c r="I172" s="12">
        <v>60000</v>
      </c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</row>
    <row r="173" spans="1:37" x14ac:dyDescent="0.3">
      <c r="A173" s="28">
        <v>43966</v>
      </c>
      <c r="B173" s="11" t="s">
        <v>12</v>
      </c>
      <c r="C173" s="10" t="s">
        <v>13</v>
      </c>
      <c r="D173" s="10" t="s">
        <v>14</v>
      </c>
      <c r="E173" s="10" t="s">
        <v>10</v>
      </c>
      <c r="F173" s="10" t="s">
        <v>11</v>
      </c>
      <c r="G173" s="12">
        <v>7000</v>
      </c>
      <c r="H173" s="13">
        <v>6</v>
      </c>
      <c r="I173" s="12">
        <v>42000</v>
      </c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</row>
    <row r="174" spans="1:37" x14ac:dyDescent="0.3">
      <c r="A174" s="28">
        <v>43975</v>
      </c>
      <c r="B174" s="11" t="s">
        <v>12</v>
      </c>
      <c r="C174" s="10" t="s">
        <v>13</v>
      </c>
      <c r="D174" s="10" t="s">
        <v>14</v>
      </c>
      <c r="E174" s="10" t="s">
        <v>22</v>
      </c>
      <c r="F174" s="10" t="s">
        <v>31</v>
      </c>
      <c r="G174" s="12">
        <v>4000</v>
      </c>
      <c r="H174" s="13">
        <v>7</v>
      </c>
      <c r="I174" s="12">
        <v>28000</v>
      </c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</row>
    <row r="175" spans="1:37" x14ac:dyDescent="0.3">
      <c r="A175" s="28">
        <v>43975</v>
      </c>
      <c r="B175" s="11" t="s">
        <v>12</v>
      </c>
      <c r="C175" s="10" t="s">
        <v>13</v>
      </c>
      <c r="D175" s="10" t="s">
        <v>14</v>
      </c>
      <c r="E175" s="10" t="s">
        <v>10</v>
      </c>
      <c r="F175" s="10" t="s">
        <v>15</v>
      </c>
      <c r="G175" s="12">
        <v>6000</v>
      </c>
      <c r="H175" s="13">
        <v>5</v>
      </c>
      <c r="I175" s="12">
        <v>30000</v>
      </c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</row>
    <row r="176" spans="1:37" x14ac:dyDescent="0.3">
      <c r="A176" s="28">
        <v>43990</v>
      </c>
      <c r="B176" s="11" t="s">
        <v>12</v>
      </c>
      <c r="C176" s="10" t="s">
        <v>13</v>
      </c>
      <c r="D176" s="10" t="s">
        <v>14</v>
      </c>
      <c r="E176" s="10" t="s">
        <v>10</v>
      </c>
      <c r="F176" s="10" t="s">
        <v>11</v>
      </c>
      <c r="G176" s="12">
        <v>7000</v>
      </c>
      <c r="H176" s="13">
        <v>7</v>
      </c>
      <c r="I176" s="12">
        <v>49000</v>
      </c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</row>
    <row r="177" spans="1:37" x14ac:dyDescent="0.3">
      <c r="A177" s="28">
        <v>43996</v>
      </c>
      <c r="B177" s="11" t="s">
        <v>12</v>
      </c>
      <c r="C177" s="10" t="s">
        <v>13</v>
      </c>
      <c r="D177" s="10" t="s">
        <v>14</v>
      </c>
      <c r="E177" s="10" t="s">
        <v>22</v>
      </c>
      <c r="F177" s="10" t="s">
        <v>23</v>
      </c>
      <c r="G177" s="12">
        <v>8000</v>
      </c>
      <c r="H177" s="13">
        <v>8</v>
      </c>
      <c r="I177" s="12">
        <v>64000</v>
      </c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</row>
    <row r="178" spans="1:37" x14ac:dyDescent="0.3">
      <c r="A178" s="28">
        <v>43998</v>
      </c>
      <c r="B178" s="11" t="s">
        <v>12</v>
      </c>
      <c r="C178" s="10" t="s">
        <v>13</v>
      </c>
      <c r="D178" s="10" t="s">
        <v>14</v>
      </c>
      <c r="E178" s="10" t="s">
        <v>22</v>
      </c>
      <c r="F178" s="10" t="s">
        <v>23</v>
      </c>
      <c r="G178" s="12">
        <v>8000</v>
      </c>
      <c r="H178" s="13">
        <v>5</v>
      </c>
      <c r="I178" s="12">
        <v>40000</v>
      </c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</row>
    <row r="179" spans="1:37" x14ac:dyDescent="0.3">
      <c r="A179" s="28">
        <v>44004</v>
      </c>
      <c r="B179" s="11" t="s">
        <v>12</v>
      </c>
      <c r="C179" s="10" t="s">
        <v>13</v>
      </c>
      <c r="D179" s="10" t="s">
        <v>14</v>
      </c>
      <c r="E179" s="10" t="s">
        <v>22</v>
      </c>
      <c r="F179" s="10" t="s">
        <v>23</v>
      </c>
      <c r="G179" s="12">
        <v>8000</v>
      </c>
      <c r="H179" s="13">
        <v>8</v>
      </c>
      <c r="I179" s="12">
        <v>64000</v>
      </c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</row>
    <row r="180" spans="1:37" x14ac:dyDescent="0.3">
      <c r="A180" s="28">
        <v>44012</v>
      </c>
      <c r="B180" s="11" t="s">
        <v>12</v>
      </c>
      <c r="C180" s="10" t="s">
        <v>13</v>
      </c>
      <c r="D180" s="10" t="s">
        <v>14</v>
      </c>
      <c r="E180" s="10" t="s">
        <v>10</v>
      </c>
      <c r="F180" s="10" t="s">
        <v>30</v>
      </c>
      <c r="G180" s="12">
        <v>3000</v>
      </c>
      <c r="H180" s="13">
        <v>7</v>
      </c>
      <c r="I180" s="12">
        <v>21000</v>
      </c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</row>
    <row r="181" spans="1:37" x14ac:dyDescent="0.3">
      <c r="A181" s="28">
        <v>44028</v>
      </c>
      <c r="B181" s="11" t="s">
        <v>12</v>
      </c>
      <c r="C181" s="10" t="s">
        <v>13</v>
      </c>
      <c r="D181" s="10" t="s">
        <v>14</v>
      </c>
      <c r="E181" s="10" t="s">
        <v>22</v>
      </c>
      <c r="F181" s="10" t="s">
        <v>23</v>
      </c>
      <c r="G181" s="12">
        <v>8000</v>
      </c>
      <c r="H181" s="13">
        <v>8</v>
      </c>
      <c r="I181" s="12">
        <v>64000</v>
      </c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</row>
    <row r="182" spans="1:37" x14ac:dyDescent="0.3">
      <c r="A182" s="28">
        <v>44031</v>
      </c>
      <c r="B182" s="11" t="s">
        <v>12</v>
      </c>
      <c r="C182" s="10" t="s">
        <v>13</v>
      </c>
      <c r="D182" s="10" t="s">
        <v>14</v>
      </c>
      <c r="E182" s="10" t="s">
        <v>27</v>
      </c>
      <c r="F182" s="10" t="s">
        <v>34</v>
      </c>
      <c r="G182" s="12">
        <v>10000</v>
      </c>
      <c r="H182" s="13">
        <v>1</v>
      </c>
      <c r="I182" s="12">
        <v>10000</v>
      </c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</row>
    <row r="183" spans="1:37" x14ac:dyDescent="0.3">
      <c r="A183" s="28">
        <v>44033</v>
      </c>
      <c r="B183" s="11" t="s">
        <v>12</v>
      </c>
      <c r="C183" s="10" t="s">
        <v>13</v>
      </c>
      <c r="D183" s="10" t="s">
        <v>14</v>
      </c>
      <c r="E183" s="10" t="s">
        <v>10</v>
      </c>
      <c r="F183" s="10" t="s">
        <v>30</v>
      </c>
      <c r="G183" s="12">
        <v>3000</v>
      </c>
      <c r="H183" s="13">
        <v>4</v>
      </c>
      <c r="I183" s="12">
        <v>12000</v>
      </c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</row>
    <row r="184" spans="1:37" x14ac:dyDescent="0.3">
      <c r="A184" s="28">
        <v>44034</v>
      </c>
      <c r="B184" s="11" t="s">
        <v>12</v>
      </c>
      <c r="C184" s="10" t="s">
        <v>13</v>
      </c>
      <c r="D184" s="10" t="s">
        <v>14</v>
      </c>
      <c r="E184" s="10" t="s">
        <v>22</v>
      </c>
      <c r="F184" s="10" t="s">
        <v>23</v>
      </c>
      <c r="G184" s="12">
        <v>8000</v>
      </c>
      <c r="H184" s="13">
        <v>7</v>
      </c>
      <c r="I184" s="12">
        <v>56000</v>
      </c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</row>
    <row r="185" spans="1:37" x14ac:dyDescent="0.3">
      <c r="A185" s="28">
        <v>44038</v>
      </c>
      <c r="B185" s="11" t="s">
        <v>12</v>
      </c>
      <c r="C185" s="10" t="s">
        <v>13</v>
      </c>
      <c r="D185" s="10" t="s">
        <v>14</v>
      </c>
      <c r="E185" s="10" t="s">
        <v>10</v>
      </c>
      <c r="F185" s="10" t="s">
        <v>11</v>
      </c>
      <c r="G185" s="12">
        <v>7000</v>
      </c>
      <c r="H185" s="13">
        <v>8</v>
      </c>
      <c r="I185" s="12">
        <v>56000</v>
      </c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</row>
    <row r="186" spans="1:37" x14ac:dyDescent="0.3">
      <c r="A186" s="28">
        <v>44047</v>
      </c>
      <c r="B186" s="11" t="s">
        <v>12</v>
      </c>
      <c r="C186" s="10" t="s">
        <v>13</v>
      </c>
      <c r="D186" s="10" t="s">
        <v>14</v>
      </c>
      <c r="E186" s="10" t="s">
        <v>22</v>
      </c>
      <c r="F186" s="10" t="s">
        <v>31</v>
      </c>
      <c r="G186" s="12">
        <v>4000</v>
      </c>
      <c r="H186" s="13">
        <v>7</v>
      </c>
      <c r="I186" s="12">
        <v>28000</v>
      </c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</row>
    <row r="187" spans="1:37" x14ac:dyDescent="0.3">
      <c r="A187" s="28">
        <v>44050</v>
      </c>
      <c r="B187" s="11" t="s">
        <v>12</v>
      </c>
      <c r="C187" s="10" t="s">
        <v>13</v>
      </c>
      <c r="D187" s="10" t="s">
        <v>14</v>
      </c>
      <c r="E187" s="10" t="s">
        <v>10</v>
      </c>
      <c r="F187" s="10" t="s">
        <v>30</v>
      </c>
      <c r="G187" s="12">
        <v>3000</v>
      </c>
      <c r="H187" s="13">
        <v>1</v>
      </c>
      <c r="I187" s="12">
        <v>3000</v>
      </c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</row>
    <row r="188" spans="1:37" x14ac:dyDescent="0.3">
      <c r="A188" s="28">
        <v>44063</v>
      </c>
      <c r="B188" s="11" t="s">
        <v>12</v>
      </c>
      <c r="C188" s="10" t="s">
        <v>13</v>
      </c>
      <c r="D188" s="10" t="s">
        <v>14</v>
      </c>
      <c r="E188" s="10" t="s">
        <v>10</v>
      </c>
      <c r="F188" s="10" t="s">
        <v>11</v>
      </c>
      <c r="G188" s="12">
        <v>7000</v>
      </c>
      <c r="H188" s="13">
        <v>5</v>
      </c>
      <c r="I188" s="12">
        <v>35000</v>
      </c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</row>
    <row r="189" spans="1:37" x14ac:dyDescent="0.3">
      <c r="A189" s="28">
        <v>44064</v>
      </c>
      <c r="B189" s="11" t="s">
        <v>12</v>
      </c>
      <c r="C189" s="10" t="s">
        <v>13</v>
      </c>
      <c r="D189" s="10" t="s">
        <v>14</v>
      </c>
      <c r="E189" s="10" t="s">
        <v>27</v>
      </c>
      <c r="F189" s="10" t="s">
        <v>28</v>
      </c>
      <c r="G189" s="12">
        <v>18000</v>
      </c>
      <c r="H189" s="13">
        <v>3</v>
      </c>
      <c r="I189" s="12">
        <v>54000</v>
      </c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</row>
    <row r="190" spans="1:37" x14ac:dyDescent="0.3">
      <c r="A190" s="28">
        <v>44067</v>
      </c>
      <c r="B190" s="11" t="s">
        <v>12</v>
      </c>
      <c r="C190" s="10" t="s">
        <v>13</v>
      </c>
      <c r="D190" s="10" t="s">
        <v>14</v>
      </c>
      <c r="E190" s="10" t="s">
        <v>10</v>
      </c>
      <c r="F190" s="10" t="s">
        <v>30</v>
      </c>
      <c r="G190" s="12">
        <v>3000</v>
      </c>
      <c r="H190" s="13">
        <v>9</v>
      </c>
      <c r="I190" s="12">
        <v>27000</v>
      </c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</row>
    <row r="191" spans="1:37" x14ac:dyDescent="0.3">
      <c r="A191" s="28">
        <v>44068</v>
      </c>
      <c r="B191" s="11" t="s">
        <v>12</v>
      </c>
      <c r="C191" s="10" t="s">
        <v>13</v>
      </c>
      <c r="D191" s="10" t="s">
        <v>14</v>
      </c>
      <c r="E191" s="10" t="s">
        <v>22</v>
      </c>
      <c r="F191" s="10" t="s">
        <v>23</v>
      </c>
      <c r="G191" s="12">
        <v>8000</v>
      </c>
      <c r="H191" s="13">
        <v>1</v>
      </c>
      <c r="I191" s="12">
        <v>8000</v>
      </c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</row>
    <row r="192" spans="1:37" x14ac:dyDescent="0.3">
      <c r="A192" s="28">
        <v>44068</v>
      </c>
      <c r="B192" s="11" t="s">
        <v>12</v>
      </c>
      <c r="C192" s="10" t="s">
        <v>13</v>
      </c>
      <c r="D192" s="10" t="s">
        <v>14</v>
      </c>
      <c r="E192" s="10" t="s">
        <v>10</v>
      </c>
      <c r="F192" s="10" t="s">
        <v>15</v>
      </c>
      <c r="G192" s="12">
        <v>6000</v>
      </c>
      <c r="H192" s="13">
        <v>3</v>
      </c>
      <c r="I192" s="12">
        <v>18000</v>
      </c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</row>
    <row r="193" spans="1:37" x14ac:dyDescent="0.3">
      <c r="A193" s="28">
        <v>44070</v>
      </c>
      <c r="B193" s="11" t="s">
        <v>12</v>
      </c>
      <c r="C193" s="10" t="s">
        <v>13</v>
      </c>
      <c r="D193" s="10" t="s">
        <v>14</v>
      </c>
      <c r="E193" s="10" t="s">
        <v>10</v>
      </c>
      <c r="F193" s="10" t="s">
        <v>11</v>
      </c>
      <c r="G193" s="12">
        <v>7000</v>
      </c>
      <c r="H193" s="13">
        <v>9</v>
      </c>
      <c r="I193" s="12">
        <v>63000</v>
      </c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</row>
    <row r="194" spans="1:37" x14ac:dyDescent="0.3">
      <c r="A194" s="28">
        <v>44071</v>
      </c>
      <c r="B194" s="11" t="s">
        <v>12</v>
      </c>
      <c r="C194" s="10" t="s">
        <v>13</v>
      </c>
      <c r="D194" s="10" t="s">
        <v>14</v>
      </c>
      <c r="E194" s="10" t="s">
        <v>27</v>
      </c>
      <c r="F194" s="10" t="s">
        <v>28</v>
      </c>
      <c r="G194" s="12">
        <v>18000</v>
      </c>
      <c r="H194" s="13">
        <v>4</v>
      </c>
      <c r="I194" s="12">
        <v>72000</v>
      </c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</row>
    <row r="195" spans="1:37" x14ac:dyDescent="0.3">
      <c r="A195" s="28">
        <v>44090</v>
      </c>
      <c r="B195" s="11" t="s">
        <v>12</v>
      </c>
      <c r="C195" s="10" t="s">
        <v>13</v>
      </c>
      <c r="D195" s="10" t="s">
        <v>14</v>
      </c>
      <c r="E195" s="10" t="s">
        <v>10</v>
      </c>
      <c r="F195" s="10" t="s">
        <v>11</v>
      </c>
      <c r="G195" s="12">
        <v>7000</v>
      </c>
      <c r="H195" s="13">
        <v>6</v>
      </c>
      <c r="I195" s="12">
        <v>42000</v>
      </c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</row>
    <row r="196" spans="1:37" x14ac:dyDescent="0.3">
      <c r="A196" s="28">
        <v>44096</v>
      </c>
      <c r="B196" s="11" t="s">
        <v>12</v>
      </c>
      <c r="C196" s="10" t="s">
        <v>13</v>
      </c>
      <c r="D196" s="10" t="s">
        <v>14</v>
      </c>
      <c r="E196" s="10" t="s">
        <v>27</v>
      </c>
      <c r="F196" s="10" t="s">
        <v>34</v>
      </c>
      <c r="G196" s="12">
        <v>10000</v>
      </c>
      <c r="H196" s="13">
        <v>9</v>
      </c>
      <c r="I196" s="12">
        <v>90000</v>
      </c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</row>
    <row r="197" spans="1:37" x14ac:dyDescent="0.3">
      <c r="A197" s="28">
        <v>44106</v>
      </c>
      <c r="B197" s="11" t="s">
        <v>12</v>
      </c>
      <c r="C197" s="10" t="s">
        <v>13</v>
      </c>
      <c r="D197" s="10" t="s">
        <v>14</v>
      </c>
      <c r="E197" s="10" t="s">
        <v>27</v>
      </c>
      <c r="F197" s="10" t="s">
        <v>34</v>
      </c>
      <c r="G197" s="12">
        <v>10000</v>
      </c>
      <c r="H197" s="13">
        <v>10</v>
      </c>
      <c r="I197" s="12">
        <v>100000</v>
      </c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</row>
    <row r="198" spans="1:37" x14ac:dyDescent="0.3">
      <c r="A198" s="28">
        <v>44107</v>
      </c>
      <c r="B198" s="11" t="s">
        <v>12</v>
      </c>
      <c r="C198" s="10" t="s">
        <v>13</v>
      </c>
      <c r="D198" s="10" t="s">
        <v>14</v>
      </c>
      <c r="E198" s="10" t="s">
        <v>22</v>
      </c>
      <c r="F198" s="10" t="s">
        <v>31</v>
      </c>
      <c r="G198" s="12">
        <v>4000</v>
      </c>
      <c r="H198" s="13">
        <v>2</v>
      </c>
      <c r="I198" s="12">
        <v>8000</v>
      </c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</row>
    <row r="199" spans="1:37" x14ac:dyDescent="0.3">
      <c r="A199" s="28">
        <v>44122</v>
      </c>
      <c r="B199" s="11" t="s">
        <v>12</v>
      </c>
      <c r="C199" s="10" t="s">
        <v>13</v>
      </c>
      <c r="D199" s="10" t="s">
        <v>14</v>
      </c>
      <c r="E199" s="10" t="s">
        <v>27</v>
      </c>
      <c r="F199" s="10" t="s">
        <v>28</v>
      </c>
      <c r="G199" s="12">
        <v>18000</v>
      </c>
      <c r="H199" s="13">
        <v>3</v>
      </c>
      <c r="I199" s="12">
        <v>54000</v>
      </c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</row>
    <row r="200" spans="1:37" x14ac:dyDescent="0.3">
      <c r="A200" s="28">
        <v>44138</v>
      </c>
      <c r="B200" s="11" t="s">
        <v>12</v>
      </c>
      <c r="C200" s="10" t="s">
        <v>13</v>
      </c>
      <c r="D200" s="10" t="s">
        <v>14</v>
      </c>
      <c r="E200" s="10" t="s">
        <v>27</v>
      </c>
      <c r="F200" s="10" t="s">
        <v>34</v>
      </c>
      <c r="G200" s="12">
        <v>10000</v>
      </c>
      <c r="H200" s="13">
        <v>7</v>
      </c>
      <c r="I200" s="12">
        <v>70000</v>
      </c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</row>
    <row r="201" spans="1:37" x14ac:dyDescent="0.3">
      <c r="A201" s="28">
        <v>44138</v>
      </c>
      <c r="B201" s="11" t="s">
        <v>12</v>
      </c>
      <c r="C201" s="10" t="s">
        <v>13</v>
      </c>
      <c r="D201" s="10" t="s">
        <v>14</v>
      </c>
      <c r="E201" s="10" t="s">
        <v>22</v>
      </c>
      <c r="F201" s="10" t="s">
        <v>23</v>
      </c>
      <c r="G201" s="12">
        <v>8000</v>
      </c>
      <c r="H201" s="13">
        <v>7</v>
      </c>
      <c r="I201" s="12">
        <v>56000</v>
      </c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</row>
    <row r="202" spans="1:37" x14ac:dyDescent="0.3">
      <c r="A202" s="28">
        <v>44139</v>
      </c>
      <c r="B202" s="11" t="s">
        <v>12</v>
      </c>
      <c r="C202" s="10" t="s">
        <v>13</v>
      </c>
      <c r="D202" s="10" t="s">
        <v>14</v>
      </c>
      <c r="E202" s="10" t="s">
        <v>27</v>
      </c>
      <c r="F202" s="10" t="s">
        <v>34</v>
      </c>
      <c r="G202" s="12">
        <v>10000</v>
      </c>
      <c r="H202" s="13">
        <v>2</v>
      </c>
      <c r="I202" s="12">
        <v>20000</v>
      </c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</row>
    <row r="203" spans="1:37" x14ac:dyDescent="0.3">
      <c r="A203" s="28">
        <v>44147</v>
      </c>
      <c r="B203" s="11" t="s">
        <v>12</v>
      </c>
      <c r="C203" s="10" t="s">
        <v>13</v>
      </c>
      <c r="D203" s="10" t="s">
        <v>14</v>
      </c>
      <c r="E203" s="10" t="s">
        <v>27</v>
      </c>
      <c r="F203" s="10" t="s">
        <v>34</v>
      </c>
      <c r="G203" s="12">
        <v>10000</v>
      </c>
      <c r="H203" s="13">
        <v>5</v>
      </c>
      <c r="I203" s="12">
        <v>50000</v>
      </c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</row>
    <row r="204" spans="1:37" x14ac:dyDescent="0.3">
      <c r="A204" s="28">
        <v>44154</v>
      </c>
      <c r="B204" s="11" t="s">
        <v>12</v>
      </c>
      <c r="C204" s="10" t="s">
        <v>13</v>
      </c>
      <c r="D204" s="10" t="s">
        <v>14</v>
      </c>
      <c r="E204" s="10" t="s">
        <v>27</v>
      </c>
      <c r="F204" s="10" t="s">
        <v>28</v>
      </c>
      <c r="G204" s="12">
        <v>18000</v>
      </c>
      <c r="H204" s="13">
        <v>10</v>
      </c>
      <c r="I204" s="12">
        <v>180000</v>
      </c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</row>
    <row r="205" spans="1:37" x14ac:dyDescent="0.3">
      <c r="A205" s="28">
        <v>44164</v>
      </c>
      <c r="B205" s="11" t="s">
        <v>12</v>
      </c>
      <c r="C205" s="10" t="s">
        <v>13</v>
      </c>
      <c r="D205" s="10" t="s">
        <v>14</v>
      </c>
      <c r="E205" s="10" t="s">
        <v>10</v>
      </c>
      <c r="F205" s="10" t="s">
        <v>30</v>
      </c>
      <c r="G205" s="12">
        <v>3000</v>
      </c>
      <c r="H205" s="13">
        <v>5</v>
      </c>
      <c r="I205" s="12">
        <v>15000</v>
      </c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</row>
    <row r="206" spans="1:37" x14ac:dyDescent="0.3">
      <c r="A206" s="28">
        <v>44166</v>
      </c>
      <c r="B206" s="11" t="s">
        <v>12</v>
      </c>
      <c r="C206" s="10" t="s">
        <v>13</v>
      </c>
      <c r="D206" s="10" t="s">
        <v>14</v>
      </c>
      <c r="E206" s="10" t="s">
        <v>10</v>
      </c>
      <c r="F206" s="10" t="s">
        <v>15</v>
      </c>
      <c r="G206" s="12">
        <v>6000</v>
      </c>
      <c r="H206" s="13">
        <v>2</v>
      </c>
      <c r="I206" s="12">
        <v>12000</v>
      </c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</row>
    <row r="207" spans="1:37" x14ac:dyDescent="0.3">
      <c r="A207" s="28">
        <v>44172</v>
      </c>
      <c r="B207" s="11" t="s">
        <v>12</v>
      </c>
      <c r="C207" s="10" t="s">
        <v>13</v>
      </c>
      <c r="D207" s="10" t="s">
        <v>14</v>
      </c>
      <c r="E207" s="10" t="s">
        <v>10</v>
      </c>
      <c r="F207" s="10" t="s">
        <v>15</v>
      </c>
      <c r="G207" s="12">
        <v>6000</v>
      </c>
      <c r="H207" s="13">
        <v>6</v>
      </c>
      <c r="I207" s="12">
        <v>36000</v>
      </c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</row>
    <row r="208" spans="1:37" x14ac:dyDescent="0.3">
      <c r="A208" s="28">
        <v>44177</v>
      </c>
      <c r="B208" s="11" t="s">
        <v>12</v>
      </c>
      <c r="C208" s="10" t="s">
        <v>13</v>
      </c>
      <c r="D208" s="10" t="s">
        <v>14</v>
      </c>
      <c r="E208" s="10" t="s">
        <v>10</v>
      </c>
      <c r="F208" s="10" t="s">
        <v>11</v>
      </c>
      <c r="G208" s="12">
        <v>7000</v>
      </c>
      <c r="H208" s="13">
        <v>7</v>
      </c>
      <c r="I208" s="12">
        <v>49000</v>
      </c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</row>
    <row r="209" spans="1:37" x14ac:dyDescent="0.3">
      <c r="A209" s="28">
        <v>44177</v>
      </c>
      <c r="B209" s="11" t="s">
        <v>12</v>
      </c>
      <c r="C209" s="10" t="s">
        <v>13</v>
      </c>
      <c r="D209" s="10" t="s">
        <v>14</v>
      </c>
      <c r="E209" s="10" t="s">
        <v>10</v>
      </c>
      <c r="F209" s="10" t="s">
        <v>30</v>
      </c>
      <c r="G209" s="12">
        <v>3000</v>
      </c>
      <c r="H209" s="13">
        <v>3</v>
      </c>
      <c r="I209" s="12">
        <v>9000</v>
      </c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</row>
    <row r="210" spans="1:37" x14ac:dyDescent="0.3">
      <c r="A210" s="28">
        <v>44178</v>
      </c>
      <c r="B210" s="11" t="s">
        <v>12</v>
      </c>
      <c r="C210" s="10" t="s">
        <v>13</v>
      </c>
      <c r="D210" s="10" t="s">
        <v>14</v>
      </c>
      <c r="E210" s="10" t="s">
        <v>27</v>
      </c>
      <c r="F210" s="10" t="s">
        <v>34</v>
      </c>
      <c r="G210" s="12">
        <v>10000</v>
      </c>
      <c r="H210" s="13">
        <v>9</v>
      </c>
      <c r="I210" s="12">
        <v>90000</v>
      </c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</row>
    <row r="211" spans="1:37" x14ac:dyDescent="0.3">
      <c r="A211" s="28">
        <v>44178</v>
      </c>
      <c r="B211" s="11" t="s">
        <v>12</v>
      </c>
      <c r="C211" s="10" t="s">
        <v>13</v>
      </c>
      <c r="D211" s="10" t="s">
        <v>14</v>
      </c>
      <c r="E211" s="10" t="s">
        <v>22</v>
      </c>
      <c r="F211" s="10" t="s">
        <v>23</v>
      </c>
      <c r="G211" s="12">
        <v>8000</v>
      </c>
      <c r="H211" s="13">
        <v>8</v>
      </c>
      <c r="I211" s="12">
        <v>64000</v>
      </c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</row>
    <row r="212" spans="1:37" x14ac:dyDescent="0.3">
      <c r="A212" s="28">
        <v>44186</v>
      </c>
      <c r="B212" s="11" t="s">
        <v>12</v>
      </c>
      <c r="C212" s="10" t="s">
        <v>13</v>
      </c>
      <c r="D212" s="10" t="s">
        <v>14</v>
      </c>
      <c r="E212" s="10" t="s">
        <v>10</v>
      </c>
      <c r="F212" s="10" t="s">
        <v>30</v>
      </c>
      <c r="G212" s="12">
        <v>3000</v>
      </c>
      <c r="H212" s="13">
        <v>5</v>
      </c>
      <c r="I212" s="12">
        <v>15000</v>
      </c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</row>
    <row r="213" spans="1:37" x14ac:dyDescent="0.3">
      <c r="A213" s="28">
        <v>44191</v>
      </c>
      <c r="B213" s="11" t="s">
        <v>12</v>
      </c>
      <c r="C213" s="10" t="s">
        <v>13</v>
      </c>
      <c r="D213" s="10" t="s">
        <v>14</v>
      </c>
      <c r="E213" s="10" t="s">
        <v>10</v>
      </c>
      <c r="F213" s="10" t="s">
        <v>30</v>
      </c>
      <c r="G213" s="12">
        <v>3000</v>
      </c>
      <c r="H213" s="13">
        <v>5</v>
      </c>
      <c r="I213" s="12">
        <v>15000</v>
      </c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</row>
    <row r="214" spans="1:37" x14ac:dyDescent="0.3">
      <c r="A214" s="28">
        <v>44195</v>
      </c>
      <c r="B214" s="11" t="s">
        <v>12</v>
      </c>
      <c r="C214" s="10" t="s">
        <v>13</v>
      </c>
      <c r="D214" s="10" t="s">
        <v>14</v>
      </c>
      <c r="E214" s="10" t="s">
        <v>27</v>
      </c>
      <c r="F214" s="10" t="s">
        <v>28</v>
      </c>
      <c r="G214" s="12">
        <v>18000</v>
      </c>
      <c r="H214" s="13">
        <v>4</v>
      </c>
      <c r="I214" s="12">
        <v>72000</v>
      </c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</row>
    <row r="215" spans="1:37" x14ac:dyDescent="0.3">
      <c r="A215" s="28">
        <v>44201</v>
      </c>
      <c r="B215" s="11" t="s">
        <v>12</v>
      </c>
      <c r="C215" s="10" t="s">
        <v>13</v>
      </c>
      <c r="D215" s="10" t="s">
        <v>14</v>
      </c>
      <c r="E215" s="10" t="s">
        <v>10</v>
      </c>
      <c r="F215" s="10" t="s">
        <v>15</v>
      </c>
      <c r="G215" s="12">
        <v>6000</v>
      </c>
      <c r="H215" s="13">
        <v>10</v>
      </c>
      <c r="I215" s="12">
        <v>60000</v>
      </c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</row>
    <row r="216" spans="1:37" x14ac:dyDescent="0.3">
      <c r="A216" s="28">
        <v>44215</v>
      </c>
      <c r="B216" s="11" t="s">
        <v>12</v>
      </c>
      <c r="C216" s="10" t="s">
        <v>13</v>
      </c>
      <c r="D216" s="10" t="s">
        <v>14</v>
      </c>
      <c r="E216" s="10" t="s">
        <v>22</v>
      </c>
      <c r="F216" s="10" t="s">
        <v>31</v>
      </c>
      <c r="G216" s="12">
        <v>4000</v>
      </c>
      <c r="H216" s="13">
        <v>1</v>
      </c>
      <c r="I216" s="12">
        <v>4000</v>
      </c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</row>
    <row r="217" spans="1:37" x14ac:dyDescent="0.3">
      <c r="A217" s="28">
        <v>44217</v>
      </c>
      <c r="B217" s="11" t="s">
        <v>12</v>
      </c>
      <c r="C217" s="10" t="s">
        <v>13</v>
      </c>
      <c r="D217" s="10" t="s">
        <v>14</v>
      </c>
      <c r="E217" s="10" t="s">
        <v>27</v>
      </c>
      <c r="F217" s="10" t="s">
        <v>28</v>
      </c>
      <c r="G217" s="12">
        <v>18000</v>
      </c>
      <c r="H217" s="13">
        <v>1</v>
      </c>
      <c r="I217" s="12">
        <v>18000</v>
      </c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</row>
    <row r="218" spans="1:37" x14ac:dyDescent="0.3">
      <c r="A218" s="28">
        <v>44220</v>
      </c>
      <c r="B218" s="11" t="s">
        <v>12</v>
      </c>
      <c r="C218" s="10" t="s">
        <v>13</v>
      </c>
      <c r="D218" s="10" t="s">
        <v>14</v>
      </c>
      <c r="E218" s="10" t="s">
        <v>10</v>
      </c>
      <c r="F218" s="10" t="s">
        <v>11</v>
      </c>
      <c r="G218" s="12">
        <v>7000</v>
      </c>
      <c r="H218" s="13">
        <v>6</v>
      </c>
      <c r="I218" s="12">
        <v>42000</v>
      </c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</row>
    <row r="219" spans="1:37" x14ac:dyDescent="0.3">
      <c r="A219" s="28">
        <v>44222</v>
      </c>
      <c r="B219" s="11" t="s">
        <v>12</v>
      </c>
      <c r="C219" s="10" t="s">
        <v>49</v>
      </c>
      <c r="D219" s="10" t="s">
        <v>14</v>
      </c>
      <c r="E219" s="10" t="s">
        <v>22</v>
      </c>
      <c r="F219" s="10" t="s">
        <v>31</v>
      </c>
      <c r="G219" s="12">
        <v>4000</v>
      </c>
      <c r="H219" s="13">
        <v>6</v>
      </c>
      <c r="I219" s="12">
        <v>24000</v>
      </c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</row>
    <row r="220" spans="1:37" x14ac:dyDescent="0.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</row>
    <row r="221" spans="1:37" x14ac:dyDescent="0.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</row>
    <row r="222" spans="1:37" x14ac:dyDescent="0.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</row>
    <row r="223" spans="1:37" x14ac:dyDescent="0.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</row>
    <row r="224" spans="1:37" x14ac:dyDescent="0.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</row>
    <row r="225" spans="1:37" x14ac:dyDescent="0.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</row>
    <row r="226" spans="1:37" x14ac:dyDescent="0.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</row>
    <row r="227" spans="1:37" x14ac:dyDescent="0.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</row>
    <row r="228" spans="1:37" x14ac:dyDescent="0.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</row>
    <row r="229" spans="1:37" x14ac:dyDescent="0.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</row>
    <row r="230" spans="1:37" x14ac:dyDescent="0.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</row>
    <row r="231" spans="1:37" x14ac:dyDescent="0.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</row>
    <row r="232" spans="1:37" x14ac:dyDescent="0.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</row>
    <row r="233" spans="1:37" x14ac:dyDescent="0.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</row>
    <row r="234" spans="1:37" x14ac:dyDescent="0.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</row>
    <row r="235" spans="1:37" x14ac:dyDescent="0.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</row>
    <row r="236" spans="1:37" x14ac:dyDescent="0.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</row>
    <row r="237" spans="1:37" x14ac:dyDescent="0.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</row>
    <row r="238" spans="1:37" x14ac:dyDescent="0.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</row>
    <row r="239" spans="1:37" x14ac:dyDescent="0.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</row>
    <row r="240" spans="1:37" x14ac:dyDescent="0.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</row>
    <row r="241" spans="1:37" x14ac:dyDescent="0.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</row>
    <row r="242" spans="1:37" x14ac:dyDescent="0.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</row>
    <row r="243" spans="1:37" x14ac:dyDescent="0.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</row>
    <row r="244" spans="1:37" x14ac:dyDescent="0.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</row>
    <row r="245" spans="1:37" x14ac:dyDescent="0.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</row>
    <row r="246" spans="1:37" x14ac:dyDescent="0.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</row>
    <row r="247" spans="1:37" x14ac:dyDescent="0.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</row>
    <row r="248" spans="1:37" x14ac:dyDescent="0.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</row>
    <row r="249" spans="1:37" x14ac:dyDescent="0.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</row>
    <row r="250" spans="1:37" x14ac:dyDescent="0.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</row>
    <row r="251" spans="1:37" x14ac:dyDescent="0.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</row>
    <row r="252" spans="1:37" x14ac:dyDescent="0.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</row>
    <row r="253" spans="1:37" x14ac:dyDescent="0.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</row>
    <row r="254" spans="1:37" x14ac:dyDescent="0.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</row>
    <row r="255" spans="1:37" x14ac:dyDescent="0.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</row>
    <row r="256" spans="1:37" x14ac:dyDescent="0.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</row>
    <row r="257" spans="1:37" x14ac:dyDescent="0.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</row>
    <row r="258" spans="1:37" x14ac:dyDescent="0.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</row>
    <row r="259" spans="1:37" x14ac:dyDescent="0.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</row>
    <row r="260" spans="1:37" x14ac:dyDescent="0.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</row>
    <row r="261" spans="1:37" x14ac:dyDescent="0.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</row>
    <row r="262" spans="1:37" x14ac:dyDescent="0.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</row>
    <row r="263" spans="1:37" x14ac:dyDescent="0.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</row>
    <row r="264" spans="1:37" x14ac:dyDescent="0.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</row>
    <row r="265" spans="1:37" x14ac:dyDescent="0.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</row>
    <row r="266" spans="1:37" x14ac:dyDescent="0.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</row>
    <row r="267" spans="1:37" x14ac:dyDescent="0.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</row>
    <row r="268" spans="1:37" x14ac:dyDescent="0.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</row>
    <row r="269" spans="1:37" x14ac:dyDescent="0.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</row>
    <row r="270" spans="1:37" x14ac:dyDescent="0.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</row>
    <row r="271" spans="1:37" x14ac:dyDescent="0.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</row>
    <row r="272" spans="1:37" x14ac:dyDescent="0.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</row>
    <row r="273" spans="1:37" x14ac:dyDescent="0.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</row>
    <row r="274" spans="1:37" x14ac:dyDescent="0.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</row>
    <row r="275" spans="1:37" x14ac:dyDescent="0.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</row>
    <row r="276" spans="1:37" x14ac:dyDescent="0.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</row>
    <row r="277" spans="1:37" x14ac:dyDescent="0.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</row>
    <row r="278" spans="1:37" x14ac:dyDescent="0.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</row>
    <row r="279" spans="1:37" x14ac:dyDescent="0.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</row>
    <row r="280" spans="1:37" x14ac:dyDescent="0.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</row>
    <row r="281" spans="1:37" x14ac:dyDescent="0.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</row>
    <row r="282" spans="1:37" x14ac:dyDescent="0.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</row>
    <row r="283" spans="1:37" x14ac:dyDescent="0.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</row>
    <row r="284" spans="1:37" x14ac:dyDescent="0.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</row>
    <row r="285" spans="1:37" x14ac:dyDescent="0.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</row>
    <row r="286" spans="1:37" x14ac:dyDescent="0.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</row>
    <row r="287" spans="1:37" x14ac:dyDescent="0.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</row>
    <row r="288" spans="1:37" x14ac:dyDescent="0.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</row>
    <row r="289" spans="1:37" x14ac:dyDescent="0.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</row>
    <row r="290" spans="1:37" x14ac:dyDescent="0.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</row>
    <row r="291" spans="1:37" x14ac:dyDescent="0.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</row>
    <row r="292" spans="1:37" x14ac:dyDescent="0.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</row>
    <row r="293" spans="1:37" x14ac:dyDescent="0.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</row>
    <row r="294" spans="1:37" x14ac:dyDescent="0.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</row>
    <row r="295" spans="1:37" x14ac:dyDescent="0.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</row>
    <row r="296" spans="1:37" x14ac:dyDescent="0.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</row>
    <row r="297" spans="1:37" x14ac:dyDescent="0.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</row>
    <row r="298" spans="1:37" x14ac:dyDescent="0.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</row>
    <row r="299" spans="1:37" x14ac:dyDescent="0.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</row>
    <row r="300" spans="1:37" x14ac:dyDescent="0.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</row>
    <row r="301" spans="1:37" x14ac:dyDescent="0.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</row>
    <row r="302" spans="1:37" x14ac:dyDescent="0.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</row>
    <row r="303" spans="1:37" x14ac:dyDescent="0.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</row>
    <row r="304" spans="1:37" x14ac:dyDescent="0.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</row>
    <row r="305" spans="1:37" x14ac:dyDescent="0.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</row>
    <row r="306" spans="1:37" x14ac:dyDescent="0.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</row>
    <row r="307" spans="1:37" x14ac:dyDescent="0.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</row>
    <row r="308" spans="1:37" x14ac:dyDescent="0.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</row>
    <row r="309" spans="1:37" x14ac:dyDescent="0.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</row>
    <row r="310" spans="1:37" x14ac:dyDescent="0.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</row>
    <row r="311" spans="1:37" x14ac:dyDescent="0.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</row>
    <row r="312" spans="1:37" x14ac:dyDescent="0.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</row>
    <row r="313" spans="1:37" x14ac:dyDescent="0.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</row>
    <row r="314" spans="1:37" x14ac:dyDescent="0.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</row>
    <row r="315" spans="1:37" x14ac:dyDescent="0.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</row>
    <row r="316" spans="1:37" x14ac:dyDescent="0.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</row>
    <row r="317" spans="1:37" x14ac:dyDescent="0.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</row>
    <row r="318" spans="1:37" x14ac:dyDescent="0.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</row>
    <row r="319" spans="1:37" x14ac:dyDescent="0.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</row>
    <row r="320" spans="1:37" x14ac:dyDescent="0.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</row>
    <row r="321" spans="1:37" x14ac:dyDescent="0.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</row>
    <row r="322" spans="1:37" x14ac:dyDescent="0.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</row>
    <row r="323" spans="1:37" x14ac:dyDescent="0.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</row>
    <row r="324" spans="1:37" x14ac:dyDescent="0.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</row>
    <row r="325" spans="1:37" x14ac:dyDescent="0.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</row>
    <row r="326" spans="1:37" x14ac:dyDescent="0.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</row>
    <row r="327" spans="1:37" x14ac:dyDescent="0.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</row>
    <row r="328" spans="1:37" x14ac:dyDescent="0.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</row>
    <row r="329" spans="1:37" x14ac:dyDescent="0.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</row>
    <row r="330" spans="1:37" x14ac:dyDescent="0.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</row>
    <row r="331" spans="1:37" x14ac:dyDescent="0.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</row>
    <row r="332" spans="1:37" x14ac:dyDescent="0.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</row>
    <row r="333" spans="1:37" x14ac:dyDescent="0.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</row>
    <row r="334" spans="1:37" x14ac:dyDescent="0.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</row>
    <row r="335" spans="1:37" x14ac:dyDescent="0.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</row>
    <row r="336" spans="1:37" x14ac:dyDescent="0.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</row>
    <row r="337" spans="1:37" x14ac:dyDescent="0.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</row>
    <row r="338" spans="1:37" x14ac:dyDescent="0.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</row>
    <row r="339" spans="1:37" x14ac:dyDescent="0.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</row>
    <row r="340" spans="1:37" x14ac:dyDescent="0.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</row>
    <row r="341" spans="1:37" x14ac:dyDescent="0.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</row>
    <row r="342" spans="1:37" x14ac:dyDescent="0.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</row>
    <row r="343" spans="1:37" x14ac:dyDescent="0.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</row>
    <row r="344" spans="1:37" x14ac:dyDescent="0.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</row>
    <row r="345" spans="1:37" x14ac:dyDescent="0.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</row>
    <row r="346" spans="1:37" x14ac:dyDescent="0.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</row>
    <row r="347" spans="1:37" x14ac:dyDescent="0.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</row>
    <row r="348" spans="1:37" x14ac:dyDescent="0.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</row>
    <row r="349" spans="1:37" x14ac:dyDescent="0.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</row>
    <row r="350" spans="1:37" x14ac:dyDescent="0.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</row>
    <row r="351" spans="1:37" x14ac:dyDescent="0.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</row>
    <row r="352" spans="1:37" x14ac:dyDescent="0.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</row>
    <row r="353" spans="1:37" x14ac:dyDescent="0.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</row>
    <row r="354" spans="1:37" x14ac:dyDescent="0.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</row>
    <row r="355" spans="1:37" x14ac:dyDescent="0.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</row>
    <row r="356" spans="1:37" x14ac:dyDescent="0.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</row>
    <row r="357" spans="1:37" x14ac:dyDescent="0.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</row>
    <row r="358" spans="1:37" x14ac:dyDescent="0.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</row>
    <row r="359" spans="1:37" x14ac:dyDescent="0.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</row>
    <row r="360" spans="1:37" x14ac:dyDescent="0.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</row>
    <row r="361" spans="1:37" x14ac:dyDescent="0.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</row>
    <row r="362" spans="1:37" x14ac:dyDescent="0.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</row>
    <row r="363" spans="1:37" x14ac:dyDescent="0.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</row>
    <row r="364" spans="1:37" x14ac:dyDescent="0.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</row>
    <row r="365" spans="1:37" x14ac:dyDescent="0.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</row>
    <row r="366" spans="1:37" x14ac:dyDescent="0.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</row>
    <row r="367" spans="1:37" x14ac:dyDescent="0.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</row>
    <row r="368" spans="1:37" x14ac:dyDescent="0.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</row>
    <row r="369" spans="1:37" x14ac:dyDescent="0.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</row>
    <row r="370" spans="1:37" x14ac:dyDescent="0.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</row>
    <row r="371" spans="1:37" x14ac:dyDescent="0.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</row>
    <row r="372" spans="1:37" x14ac:dyDescent="0.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</row>
    <row r="373" spans="1:37" x14ac:dyDescent="0.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</row>
    <row r="374" spans="1:37" x14ac:dyDescent="0.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</row>
    <row r="375" spans="1:37" x14ac:dyDescent="0.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</row>
    <row r="376" spans="1:37" x14ac:dyDescent="0.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</row>
    <row r="377" spans="1:37" x14ac:dyDescent="0.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</row>
    <row r="378" spans="1:37" x14ac:dyDescent="0.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</row>
    <row r="379" spans="1:37" x14ac:dyDescent="0.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</row>
    <row r="380" spans="1:37" x14ac:dyDescent="0.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</row>
    <row r="381" spans="1:37" x14ac:dyDescent="0.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</row>
    <row r="382" spans="1:37" x14ac:dyDescent="0.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</row>
    <row r="383" spans="1:37" x14ac:dyDescent="0.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</row>
    <row r="384" spans="1:37" x14ac:dyDescent="0.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</row>
    <row r="385" spans="1:37" x14ac:dyDescent="0.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</row>
    <row r="386" spans="1:37" x14ac:dyDescent="0.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</row>
    <row r="387" spans="1:37" x14ac:dyDescent="0.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</row>
    <row r="388" spans="1:37" x14ac:dyDescent="0.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</row>
    <row r="389" spans="1:37" x14ac:dyDescent="0.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</row>
    <row r="390" spans="1:37" x14ac:dyDescent="0.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</row>
    <row r="391" spans="1:37" x14ac:dyDescent="0.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</row>
    <row r="392" spans="1:37" x14ac:dyDescent="0.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</row>
    <row r="393" spans="1:37" x14ac:dyDescent="0.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</row>
    <row r="394" spans="1:37" x14ac:dyDescent="0.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</row>
    <row r="395" spans="1:37" x14ac:dyDescent="0.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</row>
    <row r="396" spans="1:37" x14ac:dyDescent="0.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</row>
    <row r="397" spans="1:37" x14ac:dyDescent="0.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</row>
    <row r="398" spans="1:37" x14ac:dyDescent="0.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</row>
    <row r="399" spans="1:37" x14ac:dyDescent="0.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</row>
    <row r="400" spans="1:37" x14ac:dyDescent="0.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</row>
    <row r="401" spans="1:37" x14ac:dyDescent="0.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</row>
    <row r="402" spans="1:37" x14ac:dyDescent="0.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</row>
    <row r="403" spans="1:37" x14ac:dyDescent="0.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</row>
    <row r="404" spans="1:37" x14ac:dyDescent="0.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</row>
    <row r="405" spans="1:37" x14ac:dyDescent="0.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</row>
    <row r="406" spans="1:37" x14ac:dyDescent="0.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</row>
    <row r="407" spans="1:37" x14ac:dyDescent="0.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</row>
    <row r="408" spans="1:37" x14ac:dyDescent="0.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</row>
    <row r="409" spans="1:37" x14ac:dyDescent="0.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</row>
    <row r="410" spans="1:37" x14ac:dyDescent="0.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</row>
    <row r="411" spans="1:37" x14ac:dyDescent="0.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</row>
    <row r="412" spans="1:37" x14ac:dyDescent="0.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</row>
    <row r="413" spans="1:37" x14ac:dyDescent="0.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</row>
    <row r="414" spans="1:37" x14ac:dyDescent="0.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</row>
    <row r="415" spans="1:37" x14ac:dyDescent="0.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</row>
    <row r="416" spans="1:37" x14ac:dyDescent="0.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</row>
    <row r="417" spans="1:37" x14ac:dyDescent="0.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</row>
    <row r="418" spans="1:37" x14ac:dyDescent="0.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</row>
    <row r="419" spans="1:37" x14ac:dyDescent="0.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</row>
    <row r="420" spans="1:37" x14ac:dyDescent="0.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</row>
    <row r="421" spans="1:37" x14ac:dyDescent="0.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</row>
    <row r="422" spans="1:37" x14ac:dyDescent="0.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</row>
    <row r="423" spans="1:37" x14ac:dyDescent="0.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</row>
    <row r="424" spans="1:37" x14ac:dyDescent="0.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</row>
    <row r="425" spans="1:37" x14ac:dyDescent="0.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</row>
    <row r="426" spans="1:37" x14ac:dyDescent="0.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</row>
    <row r="427" spans="1:37" x14ac:dyDescent="0.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</row>
    <row r="428" spans="1:37" x14ac:dyDescent="0.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</row>
    <row r="429" spans="1:37" x14ac:dyDescent="0.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</row>
    <row r="430" spans="1:37" x14ac:dyDescent="0.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</row>
    <row r="431" spans="1:37" x14ac:dyDescent="0.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</row>
    <row r="432" spans="1:37" x14ac:dyDescent="0.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</row>
    <row r="433" spans="1:37" x14ac:dyDescent="0.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</row>
    <row r="434" spans="1:37" x14ac:dyDescent="0.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</row>
    <row r="435" spans="1:37" x14ac:dyDescent="0.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</row>
    <row r="436" spans="1:37" x14ac:dyDescent="0.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</row>
    <row r="437" spans="1:37" x14ac:dyDescent="0.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</row>
    <row r="438" spans="1:37" x14ac:dyDescent="0.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</row>
    <row r="439" spans="1:37" x14ac:dyDescent="0.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</row>
    <row r="440" spans="1:37" x14ac:dyDescent="0.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</row>
    <row r="441" spans="1:37" x14ac:dyDescent="0.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</row>
    <row r="442" spans="1:37" x14ac:dyDescent="0.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</row>
    <row r="443" spans="1:37" x14ac:dyDescent="0.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</row>
    <row r="444" spans="1:37" x14ac:dyDescent="0.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</row>
    <row r="445" spans="1:37" x14ac:dyDescent="0.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</row>
    <row r="446" spans="1:37" x14ac:dyDescent="0.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</row>
    <row r="447" spans="1:37" x14ac:dyDescent="0.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</row>
    <row r="448" spans="1:37" x14ac:dyDescent="0.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</row>
    <row r="449" spans="1:37" x14ac:dyDescent="0.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</row>
    <row r="450" spans="1:37" x14ac:dyDescent="0.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</row>
    <row r="451" spans="1:37" x14ac:dyDescent="0.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</row>
    <row r="452" spans="1:37" x14ac:dyDescent="0.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</row>
    <row r="453" spans="1:37" x14ac:dyDescent="0.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</row>
    <row r="454" spans="1:37" x14ac:dyDescent="0.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</row>
    <row r="455" spans="1:37" x14ac:dyDescent="0.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</row>
    <row r="456" spans="1:37" x14ac:dyDescent="0.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</row>
    <row r="457" spans="1:37" x14ac:dyDescent="0.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</row>
    <row r="458" spans="1:37" x14ac:dyDescent="0.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</row>
    <row r="459" spans="1:37" x14ac:dyDescent="0.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</row>
    <row r="460" spans="1:37" x14ac:dyDescent="0.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</row>
    <row r="461" spans="1:37" x14ac:dyDescent="0.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</row>
    <row r="462" spans="1:37" x14ac:dyDescent="0.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</row>
    <row r="463" spans="1:37" x14ac:dyDescent="0.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</row>
    <row r="464" spans="1:37" x14ac:dyDescent="0.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</row>
    <row r="465" spans="1:37" x14ac:dyDescent="0.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</row>
    <row r="466" spans="1:37" x14ac:dyDescent="0.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</row>
    <row r="467" spans="1:37" x14ac:dyDescent="0.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</row>
    <row r="468" spans="1:37" x14ac:dyDescent="0.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</row>
    <row r="469" spans="1:37" x14ac:dyDescent="0.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</row>
    <row r="470" spans="1:37" x14ac:dyDescent="0.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</row>
    <row r="471" spans="1:37" x14ac:dyDescent="0.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</row>
    <row r="472" spans="1:37" x14ac:dyDescent="0.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</row>
    <row r="473" spans="1:37" x14ac:dyDescent="0.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</row>
    <row r="474" spans="1:37" x14ac:dyDescent="0.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</row>
    <row r="475" spans="1:37" x14ac:dyDescent="0.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</row>
    <row r="476" spans="1:37" x14ac:dyDescent="0.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</row>
    <row r="477" spans="1:37" x14ac:dyDescent="0.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</row>
    <row r="478" spans="1:37" x14ac:dyDescent="0.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</row>
    <row r="479" spans="1:37" x14ac:dyDescent="0.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</row>
    <row r="480" spans="1:37" x14ac:dyDescent="0.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</row>
    <row r="481" spans="1:37" x14ac:dyDescent="0.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</row>
    <row r="482" spans="1:37" x14ac:dyDescent="0.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</row>
    <row r="483" spans="1:37" x14ac:dyDescent="0.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</row>
    <row r="484" spans="1:37" x14ac:dyDescent="0.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</row>
    <row r="485" spans="1:37" x14ac:dyDescent="0.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</row>
    <row r="486" spans="1:37" x14ac:dyDescent="0.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</row>
    <row r="487" spans="1:37" x14ac:dyDescent="0.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</row>
    <row r="488" spans="1:37" x14ac:dyDescent="0.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</row>
    <row r="489" spans="1:37" x14ac:dyDescent="0.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</row>
    <row r="490" spans="1:37" x14ac:dyDescent="0.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</row>
    <row r="491" spans="1:37" x14ac:dyDescent="0.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</row>
    <row r="492" spans="1:37" x14ac:dyDescent="0.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</row>
    <row r="493" spans="1:37" x14ac:dyDescent="0.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</row>
    <row r="494" spans="1:37" x14ac:dyDescent="0.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</row>
    <row r="495" spans="1:37" x14ac:dyDescent="0.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</row>
    <row r="496" spans="1:37" x14ac:dyDescent="0.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</row>
    <row r="497" spans="1:37" x14ac:dyDescent="0.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</row>
    <row r="498" spans="1:37" x14ac:dyDescent="0.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</row>
    <row r="499" spans="1:37" x14ac:dyDescent="0.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</row>
    <row r="500" spans="1:37" x14ac:dyDescent="0.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</row>
    <row r="501" spans="1:37" x14ac:dyDescent="0.3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</row>
    <row r="502" spans="1:37" x14ac:dyDescent="0.3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</row>
    <row r="503" spans="1:37" x14ac:dyDescent="0.3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</row>
    <row r="504" spans="1:37" x14ac:dyDescent="0.3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</row>
    <row r="505" spans="1:37" x14ac:dyDescent="0.3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</row>
    <row r="506" spans="1:37" x14ac:dyDescent="0.3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</row>
    <row r="507" spans="1:37" x14ac:dyDescent="0.3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</row>
    <row r="508" spans="1:37" x14ac:dyDescent="0.3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</row>
    <row r="509" spans="1:37" x14ac:dyDescent="0.3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</row>
    <row r="510" spans="1:37" x14ac:dyDescent="0.3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</row>
    <row r="511" spans="1:37" x14ac:dyDescent="0.3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</row>
    <row r="512" spans="1:37" x14ac:dyDescent="0.3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</row>
    <row r="513" spans="1:37" x14ac:dyDescent="0.3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</row>
    <row r="514" spans="1:37" x14ac:dyDescent="0.3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</row>
    <row r="515" spans="1:37" x14ac:dyDescent="0.3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</row>
    <row r="516" spans="1:37" x14ac:dyDescent="0.3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</row>
    <row r="517" spans="1:37" x14ac:dyDescent="0.3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</row>
    <row r="518" spans="1:37" x14ac:dyDescent="0.3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</row>
    <row r="519" spans="1:37" x14ac:dyDescent="0.3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</row>
    <row r="520" spans="1:37" x14ac:dyDescent="0.3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</row>
    <row r="521" spans="1:37" x14ac:dyDescent="0.3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</row>
    <row r="522" spans="1:37" x14ac:dyDescent="0.3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</row>
    <row r="523" spans="1:37" x14ac:dyDescent="0.3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</row>
    <row r="524" spans="1:37" x14ac:dyDescent="0.3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</row>
    <row r="525" spans="1:37" x14ac:dyDescent="0.3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</row>
    <row r="526" spans="1:37" x14ac:dyDescent="0.3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</row>
    <row r="527" spans="1:37" x14ac:dyDescent="0.3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</row>
    <row r="528" spans="1:37" x14ac:dyDescent="0.3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</row>
    <row r="529" spans="1:37" x14ac:dyDescent="0.3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</row>
    <row r="530" spans="1:37" x14ac:dyDescent="0.3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</row>
    <row r="531" spans="1:37" x14ac:dyDescent="0.3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</row>
    <row r="532" spans="1:37" x14ac:dyDescent="0.3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</row>
    <row r="533" spans="1:37" x14ac:dyDescent="0.3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</row>
    <row r="534" spans="1:37" x14ac:dyDescent="0.3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</row>
    <row r="535" spans="1:37" x14ac:dyDescent="0.3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</row>
    <row r="536" spans="1:37" x14ac:dyDescent="0.3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</row>
    <row r="537" spans="1:37" x14ac:dyDescent="0.3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</row>
    <row r="538" spans="1:37" x14ac:dyDescent="0.3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</row>
    <row r="539" spans="1:37" x14ac:dyDescent="0.3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</row>
    <row r="540" spans="1:37" x14ac:dyDescent="0.3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</row>
    <row r="541" spans="1:37" x14ac:dyDescent="0.3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</row>
    <row r="542" spans="1:37" x14ac:dyDescent="0.3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</row>
    <row r="543" spans="1:37" x14ac:dyDescent="0.3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</row>
    <row r="544" spans="1:37" x14ac:dyDescent="0.3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</row>
    <row r="545" spans="1:37" x14ac:dyDescent="0.3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</row>
    <row r="546" spans="1:37" x14ac:dyDescent="0.3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</row>
    <row r="547" spans="1:37" x14ac:dyDescent="0.3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</row>
    <row r="548" spans="1:37" x14ac:dyDescent="0.3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</row>
    <row r="549" spans="1:37" x14ac:dyDescent="0.3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</row>
    <row r="550" spans="1:37" x14ac:dyDescent="0.3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</row>
    <row r="551" spans="1:37" x14ac:dyDescent="0.3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</row>
    <row r="552" spans="1:37" x14ac:dyDescent="0.3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</row>
    <row r="553" spans="1:37" x14ac:dyDescent="0.3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</row>
    <row r="554" spans="1:37" x14ac:dyDescent="0.3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</row>
    <row r="555" spans="1:37" x14ac:dyDescent="0.3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</row>
    <row r="556" spans="1:37" x14ac:dyDescent="0.3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</row>
    <row r="557" spans="1:37" x14ac:dyDescent="0.3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</row>
    <row r="558" spans="1:37" x14ac:dyDescent="0.3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</row>
    <row r="559" spans="1:37" x14ac:dyDescent="0.3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</row>
    <row r="560" spans="1:37" x14ac:dyDescent="0.3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</row>
    <row r="561" spans="1:37" x14ac:dyDescent="0.3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</row>
    <row r="562" spans="1:37" x14ac:dyDescent="0.3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</row>
    <row r="563" spans="1:37" x14ac:dyDescent="0.3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</row>
    <row r="564" spans="1:37" x14ac:dyDescent="0.3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</row>
    <row r="565" spans="1:37" x14ac:dyDescent="0.3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</row>
    <row r="566" spans="1:37" x14ac:dyDescent="0.3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</row>
    <row r="567" spans="1:37" x14ac:dyDescent="0.3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</row>
    <row r="568" spans="1:37" x14ac:dyDescent="0.3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</row>
    <row r="569" spans="1:37" x14ac:dyDescent="0.3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</row>
    <row r="570" spans="1:37" x14ac:dyDescent="0.3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</row>
    <row r="571" spans="1:37" x14ac:dyDescent="0.3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</row>
    <row r="572" spans="1:37" x14ac:dyDescent="0.3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</row>
    <row r="573" spans="1:37" x14ac:dyDescent="0.3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</row>
    <row r="574" spans="1:37" x14ac:dyDescent="0.3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</row>
    <row r="575" spans="1:37" x14ac:dyDescent="0.3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</row>
    <row r="576" spans="1:37" x14ac:dyDescent="0.3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</row>
    <row r="577" spans="1:37" x14ac:dyDescent="0.3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</row>
    <row r="578" spans="1:37" x14ac:dyDescent="0.3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</row>
    <row r="579" spans="1:37" x14ac:dyDescent="0.3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</row>
    <row r="580" spans="1:37" x14ac:dyDescent="0.3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</row>
    <row r="581" spans="1:37" x14ac:dyDescent="0.3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</row>
    <row r="582" spans="1:37" x14ac:dyDescent="0.3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</row>
    <row r="583" spans="1:37" x14ac:dyDescent="0.3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</row>
    <row r="584" spans="1:37" x14ac:dyDescent="0.3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</row>
    <row r="585" spans="1:37" x14ac:dyDescent="0.3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</row>
    <row r="586" spans="1:37" x14ac:dyDescent="0.3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</row>
    <row r="587" spans="1:37" x14ac:dyDescent="0.3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</row>
    <row r="588" spans="1:37" x14ac:dyDescent="0.3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</row>
    <row r="589" spans="1:37" x14ac:dyDescent="0.3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</row>
    <row r="590" spans="1:37" x14ac:dyDescent="0.3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</row>
    <row r="591" spans="1:37" x14ac:dyDescent="0.3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</row>
    <row r="592" spans="1:37" x14ac:dyDescent="0.3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</row>
    <row r="593" spans="1:37" x14ac:dyDescent="0.3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</row>
    <row r="594" spans="1:37" x14ac:dyDescent="0.3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</row>
    <row r="595" spans="1:37" x14ac:dyDescent="0.3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</row>
    <row r="596" spans="1:37" x14ac:dyDescent="0.3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</row>
    <row r="597" spans="1:37" x14ac:dyDescent="0.3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</row>
    <row r="598" spans="1:37" x14ac:dyDescent="0.3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</row>
    <row r="599" spans="1:37" x14ac:dyDescent="0.3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</row>
    <row r="600" spans="1:37" x14ac:dyDescent="0.3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</row>
    <row r="601" spans="1:37" x14ac:dyDescent="0.3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</row>
    <row r="602" spans="1:37" x14ac:dyDescent="0.3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</row>
    <row r="603" spans="1:37" x14ac:dyDescent="0.3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</row>
    <row r="604" spans="1:37" x14ac:dyDescent="0.3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</row>
    <row r="605" spans="1:37" x14ac:dyDescent="0.3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</row>
    <row r="606" spans="1:37" x14ac:dyDescent="0.3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</row>
    <row r="607" spans="1:37" x14ac:dyDescent="0.3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</row>
    <row r="608" spans="1:37" x14ac:dyDescent="0.3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</row>
    <row r="609" spans="1:37" x14ac:dyDescent="0.3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</row>
    <row r="610" spans="1:37" x14ac:dyDescent="0.3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</row>
    <row r="611" spans="1:37" x14ac:dyDescent="0.3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</row>
    <row r="612" spans="1:37" x14ac:dyDescent="0.3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</row>
    <row r="613" spans="1:37" x14ac:dyDescent="0.3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</row>
    <row r="614" spans="1:37" x14ac:dyDescent="0.3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</row>
    <row r="615" spans="1:37" x14ac:dyDescent="0.3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</row>
    <row r="616" spans="1:37" x14ac:dyDescent="0.3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</row>
    <row r="617" spans="1:37" x14ac:dyDescent="0.3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</row>
    <row r="618" spans="1:37" x14ac:dyDescent="0.3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</row>
    <row r="619" spans="1:37" x14ac:dyDescent="0.3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</row>
    <row r="620" spans="1:37" x14ac:dyDescent="0.3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</row>
    <row r="621" spans="1:37" x14ac:dyDescent="0.3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</row>
    <row r="622" spans="1:37" x14ac:dyDescent="0.3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</row>
    <row r="623" spans="1:37" x14ac:dyDescent="0.3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</row>
    <row r="624" spans="1:37" x14ac:dyDescent="0.3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</row>
    <row r="625" spans="1:37" x14ac:dyDescent="0.3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</row>
    <row r="626" spans="1:37" x14ac:dyDescent="0.3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</row>
    <row r="627" spans="1:37" x14ac:dyDescent="0.3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</row>
    <row r="628" spans="1:37" x14ac:dyDescent="0.3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</row>
    <row r="629" spans="1:37" x14ac:dyDescent="0.3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</row>
    <row r="630" spans="1:37" x14ac:dyDescent="0.3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</row>
    <row r="631" spans="1:37" x14ac:dyDescent="0.3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</row>
    <row r="632" spans="1:37" x14ac:dyDescent="0.3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</row>
    <row r="633" spans="1:37" x14ac:dyDescent="0.3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</row>
    <row r="634" spans="1:37" x14ac:dyDescent="0.3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</row>
    <row r="635" spans="1:37" x14ac:dyDescent="0.3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</row>
    <row r="636" spans="1:37" x14ac:dyDescent="0.3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</row>
    <row r="637" spans="1:37" x14ac:dyDescent="0.3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</row>
    <row r="638" spans="1:37" x14ac:dyDescent="0.3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</row>
    <row r="639" spans="1:37" x14ac:dyDescent="0.3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</row>
    <row r="640" spans="1:37" x14ac:dyDescent="0.3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</row>
    <row r="641" spans="1:37" x14ac:dyDescent="0.3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</row>
    <row r="642" spans="1:37" x14ac:dyDescent="0.3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</row>
    <row r="643" spans="1:37" x14ac:dyDescent="0.3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</row>
    <row r="644" spans="1:37" x14ac:dyDescent="0.3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</row>
    <row r="645" spans="1:37" x14ac:dyDescent="0.3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</row>
    <row r="646" spans="1:37" x14ac:dyDescent="0.3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</row>
    <row r="647" spans="1:37" x14ac:dyDescent="0.3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</row>
    <row r="648" spans="1:37" x14ac:dyDescent="0.3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</row>
    <row r="649" spans="1:37" x14ac:dyDescent="0.3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</row>
    <row r="650" spans="1:37" x14ac:dyDescent="0.3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</row>
    <row r="651" spans="1:37" x14ac:dyDescent="0.3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</row>
    <row r="652" spans="1:37" x14ac:dyDescent="0.3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</row>
    <row r="653" spans="1:37" x14ac:dyDescent="0.3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</row>
    <row r="654" spans="1:37" x14ac:dyDescent="0.3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</row>
    <row r="655" spans="1:37" x14ac:dyDescent="0.3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</row>
    <row r="656" spans="1:37" x14ac:dyDescent="0.3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</row>
    <row r="657" spans="1:37" x14ac:dyDescent="0.3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</row>
    <row r="658" spans="1:37" x14ac:dyDescent="0.3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</row>
    <row r="659" spans="1:37" x14ac:dyDescent="0.3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</row>
    <row r="660" spans="1:37" x14ac:dyDescent="0.3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</row>
    <row r="661" spans="1:37" x14ac:dyDescent="0.3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</row>
    <row r="662" spans="1:37" x14ac:dyDescent="0.3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</row>
    <row r="663" spans="1:37" x14ac:dyDescent="0.3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</row>
    <row r="664" spans="1:37" x14ac:dyDescent="0.3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</row>
    <row r="665" spans="1:37" x14ac:dyDescent="0.3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</row>
    <row r="666" spans="1:37" x14ac:dyDescent="0.3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</row>
    <row r="667" spans="1:37" x14ac:dyDescent="0.3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</row>
    <row r="668" spans="1:37" x14ac:dyDescent="0.3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</row>
    <row r="669" spans="1:37" x14ac:dyDescent="0.3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</row>
    <row r="670" spans="1:37" x14ac:dyDescent="0.3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</row>
    <row r="671" spans="1:37" x14ac:dyDescent="0.3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</row>
    <row r="672" spans="1:37" x14ac:dyDescent="0.3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</row>
    <row r="673" spans="1:37" x14ac:dyDescent="0.3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</row>
    <row r="674" spans="1:37" x14ac:dyDescent="0.3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</row>
    <row r="675" spans="1:37" x14ac:dyDescent="0.3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</row>
    <row r="676" spans="1:37" x14ac:dyDescent="0.3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</row>
    <row r="677" spans="1:37" x14ac:dyDescent="0.3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</row>
    <row r="678" spans="1:37" x14ac:dyDescent="0.3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</row>
    <row r="679" spans="1:37" x14ac:dyDescent="0.3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</row>
    <row r="680" spans="1:37" x14ac:dyDescent="0.3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</row>
    <row r="681" spans="1:37" x14ac:dyDescent="0.3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</row>
    <row r="682" spans="1:37" x14ac:dyDescent="0.3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</row>
    <row r="683" spans="1:37" x14ac:dyDescent="0.3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</row>
    <row r="684" spans="1:37" x14ac:dyDescent="0.3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</row>
    <row r="685" spans="1:37" x14ac:dyDescent="0.3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</row>
    <row r="686" spans="1:37" x14ac:dyDescent="0.3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</row>
    <row r="687" spans="1:37" x14ac:dyDescent="0.3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</row>
    <row r="688" spans="1:37" x14ac:dyDescent="0.3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</row>
    <row r="689" spans="1:37" x14ac:dyDescent="0.3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</row>
    <row r="690" spans="1:37" x14ac:dyDescent="0.3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</row>
    <row r="691" spans="1:37" x14ac:dyDescent="0.3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</row>
    <row r="692" spans="1:37" x14ac:dyDescent="0.3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</row>
    <row r="693" spans="1:37" x14ac:dyDescent="0.3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</row>
    <row r="694" spans="1:37" x14ac:dyDescent="0.3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</row>
    <row r="695" spans="1:37" x14ac:dyDescent="0.3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</row>
    <row r="696" spans="1:37" x14ac:dyDescent="0.3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</row>
    <row r="697" spans="1:37" x14ac:dyDescent="0.3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</row>
    <row r="698" spans="1:37" x14ac:dyDescent="0.3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</row>
    <row r="699" spans="1:37" x14ac:dyDescent="0.3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</row>
    <row r="700" spans="1:37" x14ac:dyDescent="0.3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</row>
    <row r="701" spans="1:37" x14ac:dyDescent="0.3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</row>
    <row r="702" spans="1:37" x14ac:dyDescent="0.3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</row>
    <row r="703" spans="1:37" x14ac:dyDescent="0.3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</row>
    <row r="704" spans="1:37" x14ac:dyDescent="0.3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</row>
    <row r="705" spans="1:37" x14ac:dyDescent="0.3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</row>
    <row r="706" spans="1:37" x14ac:dyDescent="0.3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</row>
    <row r="707" spans="1:37" x14ac:dyDescent="0.3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</row>
    <row r="708" spans="1:37" x14ac:dyDescent="0.3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</row>
    <row r="709" spans="1:37" x14ac:dyDescent="0.3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</row>
    <row r="710" spans="1:37" x14ac:dyDescent="0.3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</row>
    <row r="711" spans="1:37" x14ac:dyDescent="0.3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</row>
    <row r="712" spans="1:37" x14ac:dyDescent="0.3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</row>
    <row r="713" spans="1:37" x14ac:dyDescent="0.3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</row>
    <row r="714" spans="1:37" x14ac:dyDescent="0.3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</row>
    <row r="715" spans="1:37" x14ac:dyDescent="0.3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</row>
    <row r="716" spans="1:37" x14ac:dyDescent="0.3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</row>
    <row r="717" spans="1:37" x14ac:dyDescent="0.3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</row>
    <row r="718" spans="1:37" x14ac:dyDescent="0.3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</row>
    <row r="719" spans="1:37" x14ac:dyDescent="0.3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</row>
    <row r="720" spans="1:37" x14ac:dyDescent="0.3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</row>
    <row r="721" spans="1:37" x14ac:dyDescent="0.3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</row>
    <row r="722" spans="1:37" x14ac:dyDescent="0.3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</row>
    <row r="723" spans="1:37" x14ac:dyDescent="0.3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</row>
    <row r="724" spans="1:37" x14ac:dyDescent="0.3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</row>
    <row r="725" spans="1:37" x14ac:dyDescent="0.3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</row>
    <row r="726" spans="1:37" x14ac:dyDescent="0.3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</row>
    <row r="727" spans="1:37" x14ac:dyDescent="0.3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</row>
    <row r="728" spans="1:37" x14ac:dyDescent="0.3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</row>
    <row r="729" spans="1:37" x14ac:dyDescent="0.3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</row>
    <row r="730" spans="1:37" x14ac:dyDescent="0.3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</row>
    <row r="731" spans="1:37" x14ac:dyDescent="0.3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</row>
    <row r="732" spans="1:37" x14ac:dyDescent="0.3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</row>
    <row r="733" spans="1:37" x14ac:dyDescent="0.3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</row>
    <row r="734" spans="1:37" x14ac:dyDescent="0.3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</row>
    <row r="735" spans="1:37" x14ac:dyDescent="0.3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</row>
    <row r="736" spans="1:37" x14ac:dyDescent="0.3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</row>
    <row r="737" spans="1:37" x14ac:dyDescent="0.3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</row>
    <row r="738" spans="1:37" x14ac:dyDescent="0.3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</row>
    <row r="739" spans="1:37" x14ac:dyDescent="0.3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</row>
    <row r="740" spans="1:37" x14ac:dyDescent="0.3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</row>
    <row r="741" spans="1:37" x14ac:dyDescent="0.3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</row>
    <row r="742" spans="1:37" x14ac:dyDescent="0.3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</row>
    <row r="743" spans="1:37" x14ac:dyDescent="0.3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</row>
    <row r="744" spans="1:37" x14ac:dyDescent="0.3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</row>
    <row r="745" spans="1:37" x14ac:dyDescent="0.3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</row>
    <row r="746" spans="1:37" x14ac:dyDescent="0.3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</row>
    <row r="747" spans="1:37" x14ac:dyDescent="0.3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</row>
    <row r="748" spans="1:37" x14ac:dyDescent="0.3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</row>
    <row r="749" spans="1:37" x14ac:dyDescent="0.3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</row>
    <row r="750" spans="1:37" x14ac:dyDescent="0.3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</row>
    <row r="751" spans="1:37" x14ac:dyDescent="0.3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</row>
    <row r="752" spans="1:37" x14ac:dyDescent="0.3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</row>
    <row r="753" spans="1:37" x14ac:dyDescent="0.3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</row>
    <row r="754" spans="1:37" x14ac:dyDescent="0.3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</row>
    <row r="755" spans="1:37" x14ac:dyDescent="0.3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</row>
    <row r="756" spans="1:37" x14ac:dyDescent="0.3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</row>
    <row r="757" spans="1:37" x14ac:dyDescent="0.3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</row>
    <row r="758" spans="1:37" x14ac:dyDescent="0.3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</row>
    <row r="759" spans="1:37" x14ac:dyDescent="0.3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</row>
    <row r="760" spans="1:37" x14ac:dyDescent="0.3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</row>
    <row r="761" spans="1:37" x14ac:dyDescent="0.3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</row>
    <row r="762" spans="1:37" x14ac:dyDescent="0.3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</row>
    <row r="763" spans="1:37" x14ac:dyDescent="0.3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</row>
    <row r="764" spans="1:37" x14ac:dyDescent="0.3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</row>
    <row r="765" spans="1:37" x14ac:dyDescent="0.3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</row>
    <row r="766" spans="1:37" x14ac:dyDescent="0.3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</row>
    <row r="767" spans="1:37" x14ac:dyDescent="0.3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</row>
    <row r="768" spans="1:37" x14ac:dyDescent="0.3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</row>
    <row r="769" spans="1:37" x14ac:dyDescent="0.3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</row>
    <row r="770" spans="1:37" x14ac:dyDescent="0.3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</row>
    <row r="771" spans="1:37" x14ac:dyDescent="0.3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</row>
    <row r="772" spans="1:37" x14ac:dyDescent="0.3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</row>
    <row r="773" spans="1:37" x14ac:dyDescent="0.3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</row>
    <row r="774" spans="1:37" x14ac:dyDescent="0.3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</row>
    <row r="775" spans="1:37" x14ac:dyDescent="0.3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</row>
    <row r="776" spans="1:37" x14ac:dyDescent="0.3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</row>
    <row r="777" spans="1:37" x14ac:dyDescent="0.3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</row>
    <row r="778" spans="1:37" x14ac:dyDescent="0.3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</row>
    <row r="779" spans="1:37" x14ac:dyDescent="0.3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</row>
    <row r="780" spans="1:37" x14ac:dyDescent="0.3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</row>
    <row r="781" spans="1:37" x14ac:dyDescent="0.3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</row>
    <row r="782" spans="1:37" x14ac:dyDescent="0.3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</row>
    <row r="783" spans="1:37" x14ac:dyDescent="0.3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</row>
    <row r="784" spans="1:37" x14ac:dyDescent="0.3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</row>
    <row r="785" spans="1:37" x14ac:dyDescent="0.3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</row>
    <row r="786" spans="1:37" x14ac:dyDescent="0.3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</row>
    <row r="787" spans="1:37" x14ac:dyDescent="0.3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</row>
    <row r="788" spans="1:37" x14ac:dyDescent="0.3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</row>
    <row r="789" spans="1:37" x14ac:dyDescent="0.3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</row>
    <row r="790" spans="1:37" x14ac:dyDescent="0.3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</row>
    <row r="791" spans="1:37" x14ac:dyDescent="0.3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</row>
    <row r="792" spans="1:37" x14ac:dyDescent="0.3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</row>
    <row r="793" spans="1:37" x14ac:dyDescent="0.3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</row>
    <row r="794" spans="1:37" x14ac:dyDescent="0.3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</row>
    <row r="795" spans="1:37" x14ac:dyDescent="0.3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</row>
    <row r="796" spans="1:37" x14ac:dyDescent="0.3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</row>
    <row r="797" spans="1:37" x14ac:dyDescent="0.3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</row>
    <row r="798" spans="1:37" x14ac:dyDescent="0.3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</row>
    <row r="799" spans="1:37" x14ac:dyDescent="0.3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</row>
    <row r="800" spans="1:37" x14ac:dyDescent="0.3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</row>
    <row r="801" spans="1:37" x14ac:dyDescent="0.3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</row>
    <row r="802" spans="1:37" x14ac:dyDescent="0.3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</row>
    <row r="803" spans="1:37" x14ac:dyDescent="0.3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</row>
    <row r="804" spans="1:37" x14ac:dyDescent="0.3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</row>
    <row r="805" spans="1:37" x14ac:dyDescent="0.3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</row>
    <row r="806" spans="1:37" x14ac:dyDescent="0.3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</row>
    <row r="807" spans="1:37" x14ac:dyDescent="0.3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</row>
    <row r="808" spans="1:37" x14ac:dyDescent="0.3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</row>
    <row r="809" spans="1:37" x14ac:dyDescent="0.3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</row>
    <row r="810" spans="1:37" x14ac:dyDescent="0.3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</row>
    <row r="811" spans="1:37" x14ac:dyDescent="0.3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</row>
    <row r="812" spans="1:37" x14ac:dyDescent="0.3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</row>
    <row r="813" spans="1:37" x14ac:dyDescent="0.3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</row>
    <row r="814" spans="1:37" x14ac:dyDescent="0.3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</row>
    <row r="815" spans="1:37" x14ac:dyDescent="0.3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</row>
    <row r="816" spans="1:37" x14ac:dyDescent="0.3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</row>
    <row r="817" spans="1:37" x14ac:dyDescent="0.3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</row>
    <row r="818" spans="1:37" x14ac:dyDescent="0.3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</row>
    <row r="819" spans="1:37" x14ac:dyDescent="0.3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</row>
    <row r="820" spans="1:37" x14ac:dyDescent="0.3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</row>
    <row r="821" spans="1:37" x14ac:dyDescent="0.3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</row>
    <row r="822" spans="1:37" x14ac:dyDescent="0.3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</row>
    <row r="823" spans="1:37" x14ac:dyDescent="0.3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</row>
    <row r="824" spans="1:37" x14ac:dyDescent="0.3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</row>
    <row r="825" spans="1:37" x14ac:dyDescent="0.3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</row>
    <row r="826" spans="1:37" x14ac:dyDescent="0.3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</row>
    <row r="827" spans="1:37" x14ac:dyDescent="0.3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</row>
    <row r="828" spans="1:37" x14ac:dyDescent="0.3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</row>
    <row r="829" spans="1:37" x14ac:dyDescent="0.3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</row>
    <row r="830" spans="1:37" x14ac:dyDescent="0.3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</row>
    <row r="831" spans="1:37" x14ac:dyDescent="0.3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</row>
    <row r="832" spans="1:37" x14ac:dyDescent="0.3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</row>
    <row r="833" spans="1:37" x14ac:dyDescent="0.3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</row>
    <row r="834" spans="1:37" x14ac:dyDescent="0.3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</row>
    <row r="835" spans="1:37" x14ac:dyDescent="0.3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</row>
    <row r="836" spans="1:37" x14ac:dyDescent="0.3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</row>
    <row r="837" spans="1:37" x14ac:dyDescent="0.3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</row>
    <row r="838" spans="1:37" x14ac:dyDescent="0.3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</row>
    <row r="839" spans="1:37" x14ac:dyDescent="0.3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</row>
    <row r="840" spans="1:37" x14ac:dyDescent="0.3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</row>
    <row r="841" spans="1:37" x14ac:dyDescent="0.3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</row>
    <row r="842" spans="1:37" x14ac:dyDescent="0.3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</row>
    <row r="843" spans="1:37" x14ac:dyDescent="0.3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</row>
    <row r="844" spans="1:37" x14ac:dyDescent="0.3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</row>
    <row r="845" spans="1:37" x14ac:dyDescent="0.3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</row>
    <row r="846" spans="1:37" x14ac:dyDescent="0.3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</row>
    <row r="847" spans="1:37" x14ac:dyDescent="0.3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</row>
    <row r="848" spans="1:37" x14ac:dyDescent="0.3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</row>
    <row r="849" spans="1:37" x14ac:dyDescent="0.3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</row>
    <row r="850" spans="1:37" x14ac:dyDescent="0.3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</row>
    <row r="851" spans="1:37" x14ac:dyDescent="0.3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</row>
    <row r="852" spans="1:37" x14ac:dyDescent="0.3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</row>
    <row r="853" spans="1:37" x14ac:dyDescent="0.3">
      <c r="A853" s="8"/>
      <c r="B853" s="8"/>
      <c r="C853" s="8"/>
      <c r="D853" s="8"/>
      <c r="E853" s="8"/>
      <c r="F853" s="8"/>
      <c r="G853" s="8"/>
      <c r="H853" s="8"/>
      <c r="I853" s="8"/>
      <c r="J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</row>
    <row r="854" spans="1:37" x14ac:dyDescent="0.3">
      <c r="A854" s="8"/>
      <c r="B854" s="8"/>
      <c r="C854" s="8"/>
      <c r="D854" s="8"/>
      <c r="E854" s="8"/>
      <c r="F854" s="8"/>
      <c r="G854" s="8"/>
      <c r="H854" s="8"/>
      <c r="I854" s="8"/>
      <c r="J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</row>
    <row r="855" spans="1:37" x14ac:dyDescent="0.3">
      <c r="A855" s="8"/>
      <c r="B855" s="8"/>
      <c r="C855" s="8"/>
      <c r="D855" s="8"/>
      <c r="E855" s="8"/>
      <c r="F855" s="8"/>
      <c r="G855" s="8"/>
      <c r="H855" s="8"/>
      <c r="I855" s="8"/>
      <c r="J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</row>
    <row r="856" spans="1:37" x14ac:dyDescent="0.3">
      <c r="A856" s="8"/>
      <c r="B856" s="8"/>
      <c r="C856" s="8"/>
      <c r="D856" s="8"/>
      <c r="E856" s="8"/>
      <c r="F856" s="8"/>
      <c r="G856" s="8"/>
      <c r="H856" s="8"/>
      <c r="I856" s="8"/>
      <c r="J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</row>
    <row r="857" spans="1:37" x14ac:dyDescent="0.3">
      <c r="A857" s="8"/>
      <c r="B857" s="8"/>
      <c r="C857" s="8"/>
      <c r="D857" s="8"/>
      <c r="E857" s="8"/>
      <c r="F857" s="8"/>
      <c r="G857" s="8"/>
      <c r="H857" s="8"/>
      <c r="I857" s="8"/>
      <c r="J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</row>
    <row r="858" spans="1:37" x14ac:dyDescent="0.3">
      <c r="A858" s="8"/>
      <c r="B858" s="8"/>
      <c r="C858" s="8"/>
      <c r="D858" s="8"/>
      <c r="E858" s="8"/>
      <c r="F858" s="8"/>
      <c r="G858" s="8"/>
      <c r="H858" s="8"/>
      <c r="I858" s="8"/>
      <c r="J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</row>
    <row r="859" spans="1:37" x14ac:dyDescent="0.3">
      <c r="A859" s="8"/>
      <c r="B859" s="8"/>
      <c r="C859" s="8"/>
      <c r="D859" s="8"/>
      <c r="E859" s="8"/>
      <c r="F859" s="8"/>
      <c r="G859" s="8"/>
      <c r="H859" s="8"/>
      <c r="I859" s="8"/>
      <c r="J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</row>
    <row r="860" spans="1:37" x14ac:dyDescent="0.3">
      <c r="A860" s="8"/>
      <c r="B860" s="8"/>
      <c r="C860" s="8"/>
      <c r="D860" s="8"/>
      <c r="E860" s="8"/>
      <c r="F860" s="8"/>
      <c r="G860" s="8"/>
      <c r="H860" s="8"/>
      <c r="I860" s="8"/>
      <c r="J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</row>
    <row r="861" spans="1:37" x14ac:dyDescent="0.3">
      <c r="A861" s="8"/>
      <c r="B861" s="8"/>
      <c r="C861" s="8"/>
      <c r="D861" s="8"/>
      <c r="E861" s="8"/>
      <c r="F861" s="8"/>
      <c r="G861" s="8"/>
      <c r="H861" s="8"/>
      <c r="I861" s="8"/>
      <c r="J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</row>
    <row r="862" spans="1:37" x14ac:dyDescent="0.3">
      <c r="A862" s="8"/>
      <c r="B862" s="8"/>
      <c r="C862" s="8"/>
      <c r="D862" s="8"/>
      <c r="E862" s="8"/>
      <c r="F862" s="8"/>
      <c r="G862" s="8"/>
      <c r="H862" s="8"/>
      <c r="I862" s="8"/>
      <c r="J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</row>
    <row r="863" spans="1:37" x14ac:dyDescent="0.3">
      <c r="A863" s="8"/>
      <c r="B863" s="8"/>
      <c r="C863" s="8"/>
      <c r="D863" s="8"/>
      <c r="E863" s="8"/>
      <c r="F863" s="8"/>
      <c r="G863" s="8"/>
      <c r="H863" s="8"/>
      <c r="I863" s="8"/>
      <c r="J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</row>
    <row r="864" spans="1:37" x14ac:dyDescent="0.3">
      <c r="A864" s="8"/>
      <c r="B864" s="8"/>
      <c r="C864" s="8"/>
      <c r="D864" s="8"/>
      <c r="E864" s="8"/>
      <c r="F864" s="8"/>
      <c r="G864" s="8"/>
      <c r="H864" s="8"/>
      <c r="I864" s="8"/>
      <c r="J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</row>
    <row r="865" spans="1:37" x14ac:dyDescent="0.3">
      <c r="A865" s="8"/>
      <c r="B865" s="8"/>
      <c r="C865" s="8"/>
      <c r="D865" s="8"/>
      <c r="E865" s="8"/>
      <c r="F865" s="8"/>
      <c r="G865" s="8"/>
      <c r="H865" s="8"/>
      <c r="I865" s="8"/>
      <c r="J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</row>
    <row r="866" spans="1:37" x14ac:dyDescent="0.3">
      <c r="A866" s="8"/>
      <c r="B866" s="8"/>
      <c r="C866" s="8"/>
      <c r="D866" s="8"/>
      <c r="E866" s="8"/>
      <c r="F866" s="8"/>
      <c r="G866" s="8"/>
      <c r="H866" s="8"/>
      <c r="I866" s="8"/>
      <c r="J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</row>
    <row r="867" spans="1:37" x14ac:dyDescent="0.3">
      <c r="A867" s="8"/>
      <c r="B867" s="8"/>
      <c r="C867" s="8"/>
      <c r="D867" s="8"/>
      <c r="E867" s="8"/>
      <c r="F867" s="8"/>
      <c r="G867" s="8"/>
      <c r="H867" s="8"/>
      <c r="I867" s="8"/>
      <c r="J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</row>
    <row r="868" spans="1:37" x14ac:dyDescent="0.3">
      <c r="A868" s="8"/>
      <c r="B868" s="8"/>
      <c r="C868" s="8"/>
      <c r="D868" s="8"/>
      <c r="E868" s="8"/>
      <c r="F868" s="8"/>
      <c r="G868" s="8"/>
      <c r="H868" s="8"/>
      <c r="I868" s="8"/>
      <c r="J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</row>
    <row r="869" spans="1:37" x14ac:dyDescent="0.3">
      <c r="A869" s="8"/>
      <c r="B869" s="8"/>
      <c r="C869" s="8"/>
      <c r="D869" s="8"/>
      <c r="E869" s="8"/>
      <c r="F869" s="8"/>
      <c r="G869" s="8"/>
      <c r="H869" s="8"/>
      <c r="I869" s="8"/>
      <c r="J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</row>
    <row r="870" spans="1:37" x14ac:dyDescent="0.3">
      <c r="A870" s="8"/>
      <c r="B870" s="8"/>
      <c r="C870" s="8"/>
      <c r="D870" s="8"/>
      <c r="E870" s="8"/>
      <c r="F870" s="8"/>
      <c r="G870" s="8"/>
      <c r="H870" s="8"/>
      <c r="I870" s="8"/>
      <c r="J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</row>
    <row r="871" spans="1:37" x14ac:dyDescent="0.3">
      <c r="A871" s="8"/>
      <c r="B871" s="8"/>
      <c r="C871" s="8"/>
      <c r="D871" s="8"/>
      <c r="E871" s="8"/>
      <c r="F871" s="8"/>
      <c r="G871" s="8"/>
      <c r="H871" s="8"/>
      <c r="I871" s="8"/>
      <c r="J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</row>
    <row r="872" spans="1:37" x14ac:dyDescent="0.3">
      <c r="A872" s="8"/>
      <c r="B872" s="8"/>
      <c r="C872" s="8"/>
      <c r="D872" s="8"/>
      <c r="E872" s="8"/>
      <c r="F872" s="8"/>
      <c r="G872" s="8"/>
      <c r="H872" s="8"/>
      <c r="I872" s="8"/>
      <c r="J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</row>
    <row r="873" spans="1:37" x14ac:dyDescent="0.3">
      <c r="A873" s="8"/>
      <c r="B873" s="8"/>
      <c r="C873" s="8"/>
      <c r="D873" s="8"/>
      <c r="E873" s="8"/>
      <c r="F873" s="8"/>
      <c r="G873" s="8"/>
      <c r="H873" s="8"/>
      <c r="I873" s="8"/>
      <c r="J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</row>
    <row r="874" spans="1:37" x14ac:dyDescent="0.3">
      <c r="A874" s="8"/>
      <c r="B874" s="8"/>
      <c r="C874" s="8"/>
      <c r="D874" s="8"/>
      <c r="E874" s="8"/>
      <c r="F874" s="8"/>
      <c r="G874" s="8"/>
      <c r="H874" s="8"/>
      <c r="I874" s="8"/>
      <c r="J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</row>
    <row r="875" spans="1:37" x14ac:dyDescent="0.3">
      <c r="A875" s="8"/>
      <c r="B875" s="8"/>
      <c r="C875" s="8"/>
      <c r="D875" s="8"/>
      <c r="E875" s="8"/>
      <c r="F875" s="8"/>
      <c r="G875" s="8"/>
      <c r="H875" s="8"/>
      <c r="I875" s="8"/>
      <c r="J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</row>
    <row r="876" spans="1:37" x14ac:dyDescent="0.3">
      <c r="A876" s="8"/>
      <c r="B876" s="8"/>
      <c r="C876" s="8"/>
      <c r="D876" s="8"/>
      <c r="E876" s="8"/>
      <c r="F876" s="8"/>
      <c r="G876" s="8"/>
      <c r="H876" s="8"/>
      <c r="I876" s="8"/>
      <c r="J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</row>
    <row r="877" spans="1:37" x14ac:dyDescent="0.3">
      <c r="A877" s="8"/>
      <c r="B877" s="8"/>
      <c r="C877" s="8"/>
      <c r="D877" s="8"/>
      <c r="E877" s="8"/>
      <c r="F877" s="8"/>
      <c r="G877" s="8"/>
      <c r="H877" s="8"/>
      <c r="I877" s="8"/>
      <c r="J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</row>
    <row r="878" spans="1:37" x14ac:dyDescent="0.3">
      <c r="A878" s="8"/>
      <c r="B878" s="8"/>
      <c r="C878" s="8"/>
      <c r="D878" s="8"/>
      <c r="E878" s="8"/>
      <c r="F878" s="8"/>
      <c r="G878" s="8"/>
      <c r="H878" s="8"/>
      <c r="I878" s="8"/>
      <c r="J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</row>
    <row r="879" spans="1:37" x14ac:dyDescent="0.3">
      <c r="A879" s="8"/>
      <c r="B879" s="8"/>
      <c r="C879" s="8"/>
      <c r="D879" s="8"/>
      <c r="E879" s="8"/>
      <c r="F879" s="8"/>
      <c r="G879" s="8"/>
      <c r="H879" s="8"/>
      <c r="I879" s="8"/>
      <c r="J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</row>
    <row r="880" spans="1:37" x14ac:dyDescent="0.3">
      <c r="A880" s="8"/>
      <c r="B880" s="8"/>
      <c r="C880" s="8"/>
      <c r="D880" s="8"/>
      <c r="E880" s="8"/>
      <c r="F880" s="8"/>
      <c r="G880" s="8"/>
      <c r="H880" s="8"/>
      <c r="I880" s="8"/>
      <c r="J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</row>
    <row r="881" spans="1:37" x14ac:dyDescent="0.3">
      <c r="A881" s="8"/>
      <c r="B881" s="8"/>
      <c r="C881" s="8"/>
      <c r="D881" s="8"/>
      <c r="E881" s="8"/>
      <c r="F881" s="8"/>
      <c r="G881" s="8"/>
      <c r="H881" s="8"/>
      <c r="I881" s="8"/>
      <c r="J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</row>
    <row r="882" spans="1:37" x14ac:dyDescent="0.3">
      <c r="A882" s="8"/>
      <c r="B882" s="8"/>
      <c r="C882" s="8"/>
      <c r="D882" s="8"/>
      <c r="E882" s="8"/>
      <c r="F882" s="8"/>
      <c r="G882" s="8"/>
      <c r="H882" s="8"/>
      <c r="I882" s="8"/>
      <c r="J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</row>
    <row r="883" spans="1:37" x14ac:dyDescent="0.3">
      <c r="A883" s="8"/>
      <c r="B883" s="8"/>
      <c r="C883" s="8"/>
      <c r="D883" s="8"/>
      <c r="E883" s="8"/>
      <c r="F883" s="8"/>
      <c r="G883" s="8"/>
      <c r="H883" s="8"/>
      <c r="I883" s="8"/>
      <c r="J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</row>
    <row r="884" spans="1:37" x14ac:dyDescent="0.3">
      <c r="A884" s="8"/>
      <c r="B884" s="8"/>
      <c r="C884" s="8"/>
      <c r="D884" s="8"/>
      <c r="E884" s="8"/>
      <c r="F884" s="8"/>
      <c r="G884" s="8"/>
      <c r="H884" s="8"/>
      <c r="I884" s="8"/>
      <c r="J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</row>
    <row r="885" spans="1:37" x14ac:dyDescent="0.3">
      <c r="A885" s="8"/>
      <c r="B885" s="8"/>
      <c r="C885" s="8"/>
      <c r="D885" s="8"/>
      <c r="E885" s="8"/>
      <c r="F885" s="8"/>
      <c r="G885" s="8"/>
      <c r="H885" s="8"/>
      <c r="I885" s="8"/>
      <c r="J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</row>
    <row r="886" spans="1:37" x14ac:dyDescent="0.3">
      <c r="A886" s="8"/>
      <c r="B886" s="8"/>
      <c r="C886" s="8"/>
      <c r="D886" s="8"/>
      <c r="E886" s="8"/>
      <c r="F886" s="8"/>
      <c r="G886" s="8"/>
      <c r="H886" s="8"/>
      <c r="I886" s="8"/>
      <c r="J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</row>
    <row r="887" spans="1:37" x14ac:dyDescent="0.3">
      <c r="A887" s="8"/>
      <c r="B887" s="8"/>
      <c r="C887" s="8"/>
      <c r="D887" s="8"/>
      <c r="E887" s="8"/>
      <c r="F887" s="8"/>
      <c r="G887" s="8"/>
      <c r="H887" s="8"/>
      <c r="I887" s="8"/>
      <c r="J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</row>
    <row r="888" spans="1:37" x14ac:dyDescent="0.3">
      <c r="A888" s="8"/>
      <c r="B888" s="8"/>
      <c r="C888" s="8"/>
      <c r="D888" s="8"/>
      <c r="E888" s="8"/>
      <c r="F888" s="8"/>
      <c r="G888" s="8"/>
      <c r="H888" s="8"/>
      <c r="I888" s="8"/>
      <c r="J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</row>
    <row r="889" spans="1:37" x14ac:dyDescent="0.3">
      <c r="A889" s="8"/>
      <c r="B889" s="8"/>
      <c r="C889" s="8"/>
      <c r="D889" s="8"/>
      <c r="E889" s="8"/>
      <c r="F889" s="8"/>
      <c r="G889" s="8"/>
      <c r="H889" s="8"/>
      <c r="I889" s="8"/>
      <c r="J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</row>
    <row r="890" spans="1:37" x14ac:dyDescent="0.3">
      <c r="A890" s="8"/>
      <c r="B890" s="8"/>
      <c r="C890" s="8"/>
      <c r="D890" s="8"/>
      <c r="E890" s="8"/>
      <c r="F890" s="8"/>
      <c r="G890" s="8"/>
      <c r="H890" s="8"/>
      <c r="I890" s="8"/>
      <c r="J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</row>
    <row r="891" spans="1:37" x14ac:dyDescent="0.3">
      <c r="A891" s="8"/>
      <c r="B891" s="8"/>
      <c r="C891" s="8"/>
      <c r="D891" s="8"/>
      <c r="E891" s="8"/>
      <c r="F891" s="8"/>
      <c r="G891" s="8"/>
      <c r="H891" s="8"/>
      <c r="I891" s="8"/>
      <c r="J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</row>
    <row r="892" spans="1:37" x14ac:dyDescent="0.3">
      <c r="A892" s="8"/>
      <c r="B892" s="8"/>
      <c r="C892" s="8"/>
      <c r="D892" s="8"/>
      <c r="E892" s="8"/>
      <c r="F892" s="8"/>
      <c r="G892" s="8"/>
      <c r="H892" s="8"/>
      <c r="I892" s="8"/>
      <c r="J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</row>
    <row r="893" spans="1:37" x14ac:dyDescent="0.3">
      <c r="A893" s="8"/>
      <c r="B893" s="8"/>
      <c r="C893" s="8"/>
      <c r="D893" s="8"/>
      <c r="E893" s="8"/>
      <c r="F893" s="8"/>
      <c r="G893" s="8"/>
      <c r="H893" s="8"/>
      <c r="I893" s="8"/>
      <c r="J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</row>
    <row r="894" spans="1:37" x14ac:dyDescent="0.3">
      <c r="A894" s="8"/>
      <c r="B894" s="8"/>
      <c r="C894" s="8"/>
      <c r="D894" s="8"/>
      <c r="E894" s="8"/>
      <c r="F894" s="8"/>
      <c r="G894" s="8"/>
      <c r="H894" s="8"/>
      <c r="I894" s="8"/>
      <c r="J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</row>
    <row r="895" spans="1:37" x14ac:dyDescent="0.3">
      <c r="A895" s="8"/>
      <c r="B895" s="8"/>
      <c r="C895" s="8"/>
      <c r="D895" s="8"/>
      <c r="E895" s="8"/>
      <c r="F895" s="8"/>
      <c r="G895" s="8"/>
      <c r="H895" s="8"/>
      <c r="I895" s="8"/>
      <c r="J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</row>
    <row r="896" spans="1:37" x14ac:dyDescent="0.3">
      <c r="A896" s="8"/>
      <c r="B896" s="8"/>
      <c r="C896" s="8"/>
      <c r="D896" s="8"/>
      <c r="E896" s="8"/>
      <c r="F896" s="8"/>
      <c r="G896" s="8"/>
      <c r="H896" s="8"/>
      <c r="I896" s="8"/>
      <c r="J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</row>
    <row r="897" spans="1:37" x14ac:dyDescent="0.3">
      <c r="A897" s="8"/>
      <c r="B897" s="8"/>
      <c r="C897" s="8"/>
      <c r="D897" s="8"/>
      <c r="E897" s="8"/>
      <c r="F897" s="8"/>
      <c r="G897" s="8"/>
      <c r="H897" s="8"/>
      <c r="I897" s="8"/>
      <c r="J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</row>
    <row r="898" spans="1:37" x14ac:dyDescent="0.3">
      <c r="A898" s="8"/>
      <c r="B898" s="8"/>
      <c r="C898" s="8"/>
      <c r="D898" s="8"/>
      <c r="E898" s="8"/>
      <c r="F898" s="8"/>
      <c r="G898" s="8"/>
      <c r="H898" s="8"/>
      <c r="I898" s="8"/>
      <c r="J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</row>
    <row r="899" spans="1:37" x14ac:dyDescent="0.3">
      <c r="A899" s="8"/>
      <c r="B899" s="8"/>
      <c r="C899" s="8"/>
      <c r="D899" s="8"/>
      <c r="E899" s="8"/>
      <c r="F899" s="8"/>
      <c r="G899" s="8"/>
      <c r="H899" s="8"/>
      <c r="I899" s="8"/>
      <c r="J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</row>
    <row r="900" spans="1:37" x14ac:dyDescent="0.3">
      <c r="A900" s="8"/>
      <c r="B900" s="8"/>
      <c r="C900" s="8"/>
      <c r="D900" s="8"/>
      <c r="E900" s="8"/>
      <c r="F900" s="8"/>
      <c r="G900" s="8"/>
      <c r="H900" s="8"/>
      <c r="I900" s="8"/>
      <c r="J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</row>
    <row r="901" spans="1:37" x14ac:dyDescent="0.3">
      <c r="A901" s="8"/>
      <c r="B901" s="8"/>
      <c r="C901" s="8"/>
      <c r="D901" s="8"/>
      <c r="E901" s="8"/>
      <c r="F901" s="8"/>
      <c r="G901" s="8"/>
      <c r="H901" s="8"/>
      <c r="I901" s="8"/>
      <c r="J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</row>
    <row r="902" spans="1:37" x14ac:dyDescent="0.3">
      <c r="A902" s="8"/>
      <c r="B902" s="8"/>
      <c r="C902" s="8"/>
      <c r="D902" s="8"/>
      <c r="E902" s="8"/>
      <c r="F902" s="8"/>
      <c r="G902" s="8"/>
      <c r="H902" s="8"/>
      <c r="I902" s="8"/>
      <c r="J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</row>
    <row r="903" spans="1:37" x14ac:dyDescent="0.3">
      <c r="A903" s="8"/>
      <c r="B903" s="8"/>
      <c r="C903" s="8"/>
      <c r="D903" s="8"/>
      <c r="E903" s="8"/>
      <c r="F903" s="8"/>
      <c r="G903" s="8"/>
      <c r="H903" s="8"/>
      <c r="I903" s="8"/>
      <c r="J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</row>
    <row r="904" spans="1:37" x14ac:dyDescent="0.3">
      <c r="A904" s="8"/>
      <c r="B904" s="8"/>
      <c r="C904" s="8"/>
      <c r="D904" s="8"/>
      <c r="E904" s="8"/>
      <c r="F904" s="8"/>
      <c r="G904" s="8"/>
      <c r="H904" s="8"/>
      <c r="I904" s="8"/>
      <c r="J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</row>
    <row r="905" spans="1:37" x14ac:dyDescent="0.3">
      <c r="A905" s="8"/>
      <c r="B905" s="8"/>
      <c r="C905" s="8"/>
      <c r="D905" s="8"/>
      <c r="E905" s="8"/>
      <c r="F905" s="8"/>
      <c r="G905" s="8"/>
      <c r="H905" s="8"/>
      <c r="I905" s="8"/>
      <c r="J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</row>
    <row r="906" spans="1:37" x14ac:dyDescent="0.3">
      <c r="A906" s="8"/>
      <c r="B906" s="8"/>
      <c r="C906" s="8"/>
      <c r="D906" s="8"/>
      <c r="E906" s="8"/>
      <c r="F906" s="8"/>
      <c r="G906" s="8"/>
      <c r="H906" s="8"/>
      <c r="I906" s="8"/>
      <c r="J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</row>
    <row r="907" spans="1:37" x14ac:dyDescent="0.3">
      <c r="A907" s="8"/>
      <c r="B907" s="8"/>
      <c r="C907" s="8"/>
      <c r="D907" s="8"/>
      <c r="E907" s="8"/>
      <c r="F907" s="8"/>
      <c r="G907" s="8"/>
      <c r="H907" s="8"/>
      <c r="I907" s="8"/>
      <c r="J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</row>
    <row r="908" spans="1:37" x14ac:dyDescent="0.3">
      <c r="A908" s="8"/>
      <c r="B908" s="8"/>
      <c r="C908" s="8"/>
      <c r="D908" s="8"/>
      <c r="E908" s="8"/>
      <c r="F908" s="8"/>
      <c r="G908" s="8"/>
      <c r="H908" s="8"/>
      <c r="I908" s="8"/>
      <c r="J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</row>
    <row r="909" spans="1:37" x14ac:dyDescent="0.3">
      <c r="A909" s="8"/>
      <c r="B909" s="8"/>
      <c r="C909" s="8"/>
      <c r="D909" s="8"/>
      <c r="E909" s="8"/>
      <c r="F909" s="8"/>
      <c r="G909" s="8"/>
      <c r="H909" s="8"/>
      <c r="I909" s="8"/>
      <c r="J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</row>
    <row r="910" spans="1:37" x14ac:dyDescent="0.3">
      <c r="A910" s="8"/>
      <c r="B910" s="8"/>
      <c r="C910" s="8"/>
      <c r="D910" s="8"/>
      <c r="E910" s="8"/>
      <c r="F910" s="8"/>
      <c r="G910" s="8"/>
      <c r="H910" s="8"/>
      <c r="I910" s="8"/>
      <c r="J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</row>
    <row r="911" spans="1:37" x14ac:dyDescent="0.3">
      <c r="A911" s="8"/>
      <c r="B911" s="8"/>
      <c r="C911" s="8"/>
      <c r="D911" s="8"/>
      <c r="E911" s="8"/>
      <c r="F911" s="8"/>
      <c r="G911" s="8"/>
      <c r="H911" s="8"/>
      <c r="I911" s="8"/>
      <c r="J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</row>
    <row r="912" spans="1:37" x14ac:dyDescent="0.3">
      <c r="A912" s="8"/>
      <c r="B912" s="8"/>
      <c r="C912" s="8"/>
      <c r="D912" s="8"/>
      <c r="E912" s="8"/>
      <c r="F912" s="8"/>
      <c r="G912" s="8"/>
      <c r="H912" s="8"/>
      <c r="I912" s="8"/>
      <c r="J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</row>
    <row r="913" spans="1:37" x14ac:dyDescent="0.3">
      <c r="A913" s="8"/>
      <c r="B913" s="8"/>
      <c r="C913" s="8"/>
      <c r="D913" s="8"/>
      <c r="E913" s="8"/>
      <c r="F913" s="8"/>
      <c r="G913" s="8"/>
      <c r="H913" s="8"/>
      <c r="I913" s="8"/>
      <c r="J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</row>
    <row r="914" spans="1:37" x14ac:dyDescent="0.3">
      <c r="A914" s="8"/>
      <c r="B914" s="8"/>
      <c r="C914" s="8"/>
      <c r="D914" s="8"/>
      <c r="E914" s="8"/>
      <c r="F914" s="8"/>
      <c r="G914" s="8"/>
      <c r="H914" s="8"/>
      <c r="I914" s="8"/>
      <c r="J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</row>
    <row r="915" spans="1:37" x14ac:dyDescent="0.3">
      <c r="A915" s="8"/>
      <c r="B915" s="8"/>
      <c r="C915" s="8"/>
      <c r="D915" s="8"/>
      <c r="E915" s="8"/>
      <c r="F915" s="8"/>
      <c r="G915" s="8"/>
      <c r="H915" s="8"/>
      <c r="I915" s="8"/>
      <c r="J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</row>
    <row r="916" spans="1:37" x14ac:dyDescent="0.3">
      <c r="A916" s="8"/>
      <c r="B916" s="8"/>
      <c r="C916" s="8"/>
      <c r="D916" s="8"/>
      <c r="E916" s="8"/>
      <c r="F916" s="8"/>
      <c r="G916" s="8"/>
      <c r="H916" s="8"/>
      <c r="I916" s="8"/>
      <c r="J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</row>
    <row r="917" spans="1:37" x14ac:dyDescent="0.3">
      <c r="A917" s="8"/>
      <c r="B917" s="8"/>
      <c r="C917" s="8"/>
      <c r="D917" s="8"/>
      <c r="E917" s="8"/>
      <c r="F917" s="8"/>
      <c r="G917" s="8"/>
      <c r="H917" s="8"/>
      <c r="I917" s="8"/>
      <c r="J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</row>
    <row r="918" spans="1:37" x14ac:dyDescent="0.3">
      <c r="A918" s="8"/>
      <c r="B918" s="8"/>
      <c r="C918" s="8"/>
      <c r="D918" s="8"/>
      <c r="E918" s="8"/>
      <c r="F918" s="8"/>
      <c r="G918" s="8"/>
      <c r="H918" s="8"/>
      <c r="I918" s="8"/>
      <c r="J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</row>
    <row r="919" spans="1:37" x14ac:dyDescent="0.3">
      <c r="A919" s="8"/>
      <c r="B919" s="8"/>
      <c r="C919" s="8"/>
      <c r="D919" s="8"/>
      <c r="E919" s="8"/>
      <c r="F919" s="8"/>
      <c r="G919" s="8"/>
      <c r="H919" s="8"/>
      <c r="I919" s="8"/>
      <c r="J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</row>
    <row r="920" spans="1:37" x14ac:dyDescent="0.3">
      <c r="A920" s="8"/>
      <c r="B920" s="8"/>
      <c r="C920" s="8"/>
      <c r="D920" s="8"/>
      <c r="E920" s="8"/>
      <c r="F920" s="8"/>
      <c r="G920" s="8"/>
      <c r="H920" s="8"/>
      <c r="I920" s="8"/>
      <c r="J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</row>
    <row r="921" spans="1:37" x14ac:dyDescent="0.3">
      <c r="A921" s="8"/>
      <c r="B921" s="8"/>
      <c r="C921" s="8"/>
      <c r="D921" s="8"/>
      <c r="E921" s="8"/>
      <c r="F921" s="8"/>
      <c r="G921" s="8"/>
      <c r="H921" s="8"/>
      <c r="I921" s="8"/>
      <c r="J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</row>
    <row r="922" spans="1:37" x14ac:dyDescent="0.3">
      <c r="A922" s="8"/>
      <c r="B922" s="8"/>
      <c r="C922" s="8"/>
      <c r="D922" s="8"/>
      <c r="E922" s="8"/>
      <c r="F922" s="8"/>
      <c r="G922" s="8"/>
      <c r="H922" s="8"/>
      <c r="I922" s="8"/>
      <c r="J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</row>
    <row r="923" spans="1:37" x14ac:dyDescent="0.3">
      <c r="A923" s="8"/>
      <c r="B923" s="8"/>
      <c r="C923" s="8"/>
      <c r="D923" s="8"/>
      <c r="E923" s="8"/>
      <c r="F923" s="8"/>
      <c r="G923" s="8"/>
      <c r="H923" s="8"/>
      <c r="I923" s="8"/>
      <c r="J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</row>
    <row r="924" spans="1:37" x14ac:dyDescent="0.3">
      <c r="A924" s="8"/>
      <c r="B924" s="8"/>
      <c r="C924" s="8"/>
      <c r="D924" s="8"/>
      <c r="E924" s="8"/>
      <c r="F924" s="8"/>
      <c r="G924" s="8"/>
      <c r="H924" s="8"/>
      <c r="I924" s="8"/>
      <c r="J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</row>
    <row r="925" spans="1:37" x14ac:dyDescent="0.3">
      <c r="A925" s="8"/>
      <c r="B925" s="8"/>
      <c r="C925" s="8"/>
      <c r="D925" s="8"/>
      <c r="E925" s="8"/>
      <c r="F925" s="8"/>
      <c r="G925" s="8"/>
      <c r="H925" s="8"/>
      <c r="I925" s="8"/>
      <c r="J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</row>
    <row r="926" spans="1:37" x14ac:dyDescent="0.3">
      <c r="A926" s="8"/>
      <c r="B926" s="8"/>
      <c r="C926" s="8"/>
      <c r="D926" s="8"/>
      <c r="E926" s="8"/>
      <c r="F926" s="8"/>
      <c r="G926" s="8"/>
      <c r="H926" s="8"/>
      <c r="I926" s="8"/>
      <c r="J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</row>
    <row r="927" spans="1:37" x14ac:dyDescent="0.3">
      <c r="A927" s="8"/>
      <c r="B927" s="8"/>
      <c r="C927" s="8"/>
      <c r="D927" s="8"/>
      <c r="E927" s="8"/>
      <c r="F927" s="8"/>
      <c r="G927" s="8"/>
      <c r="H927" s="8"/>
      <c r="I927" s="8"/>
      <c r="J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</row>
    <row r="928" spans="1:37" x14ac:dyDescent="0.3">
      <c r="A928" s="8"/>
      <c r="B928" s="8"/>
      <c r="C928" s="8"/>
      <c r="D928" s="8"/>
      <c r="E928" s="8"/>
      <c r="F928" s="8"/>
      <c r="G928" s="8"/>
      <c r="H928" s="8"/>
      <c r="I928" s="8"/>
      <c r="J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</row>
    <row r="929" spans="1:37" x14ac:dyDescent="0.3">
      <c r="A929" s="8"/>
      <c r="B929" s="8"/>
      <c r="C929" s="8"/>
      <c r="D929" s="8"/>
      <c r="E929" s="8"/>
      <c r="F929" s="8"/>
      <c r="G929" s="8"/>
      <c r="H929" s="8"/>
      <c r="I929" s="8"/>
      <c r="J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</row>
    <row r="930" spans="1:37" x14ac:dyDescent="0.3">
      <c r="A930" s="8"/>
      <c r="B930" s="8"/>
      <c r="C930" s="8"/>
      <c r="D930" s="8"/>
      <c r="E930" s="8"/>
      <c r="F930" s="8"/>
      <c r="G930" s="8"/>
      <c r="H930" s="8"/>
      <c r="I930" s="8"/>
      <c r="J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</row>
    <row r="931" spans="1:37" x14ac:dyDescent="0.3">
      <c r="A931" s="8"/>
      <c r="B931" s="8"/>
      <c r="C931" s="8"/>
      <c r="D931" s="8"/>
      <c r="E931" s="8"/>
      <c r="F931" s="8"/>
      <c r="G931" s="8"/>
      <c r="H931" s="8"/>
      <c r="I931" s="8"/>
      <c r="J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</row>
    <row r="932" spans="1:37" x14ac:dyDescent="0.3">
      <c r="A932" s="8"/>
      <c r="B932" s="8"/>
      <c r="C932" s="8"/>
      <c r="D932" s="8"/>
      <c r="E932" s="8"/>
      <c r="F932" s="8"/>
      <c r="G932" s="8"/>
      <c r="H932" s="8"/>
      <c r="I932" s="8"/>
      <c r="J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</row>
    <row r="933" spans="1:37" x14ac:dyDescent="0.3">
      <c r="A933" s="8"/>
      <c r="B933" s="8"/>
      <c r="C933" s="8"/>
      <c r="D933" s="8"/>
      <c r="E933" s="8"/>
      <c r="F933" s="8"/>
      <c r="G933" s="8"/>
      <c r="H933" s="8"/>
      <c r="I933" s="8"/>
      <c r="J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</row>
    <row r="934" spans="1:37" x14ac:dyDescent="0.3">
      <c r="A934" s="8"/>
      <c r="B934" s="8"/>
      <c r="C934" s="8"/>
      <c r="D934" s="8"/>
      <c r="E934" s="8"/>
      <c r="F934" s="8"/>
      <c r="G934" s="8"/>
      <c r="H934" s="8"/>
      <c r="I934" s="8"/>
      <c r="J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</row>
    <row r="935" spans="1:37" x14ac:dyDescent="0.3">
      <c r="A935" s="8"/>
      <c r="B935" s="8"/>
      <c r="C935" s="8"/>
      <c r="D935" s="8"/>
      <c r="E935" s="8"/>
      <c r="F935" s="8"/>
      <c r="G935" s="8"/>
      <c r="H935" s="8"/>
      <c r="I935" s="8"/>
      <c r="J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</row>
    <row r="936" spans="1:37" x14ac:dyDescent="0.3">
      <c r="A936" s="8"/>
      <c r="B936" s="8"/>
      <c r="C936" s="8"/>
      <c r="D936" s="8"/>
      <c r="E936" s="8"/>
      <c r="F936" s="8"/>
      <c r="G936" s="8"/>
      <c r="H936" s="8"/>
      <c r="I936" s="8"/>
      <c r="J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</row>
    <row r="937" spans="1:37" x14ac:dyDescent="0.3">
      <c r="A937" s="8"/>
      <c r="B937" s="8"/>
      <c r="C937" s="8"/>
      <c r="D937" s="8"/>
      <c r="E937" s="8"/>
      <c r="F937" s="8"/>
      <c r="G937" s="8"/>
      <c r="H937" s="8"/>
      <c r="I937" s="8"/>
      <c r="J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</row>
    <row r="938" spans="1:37" x14ac:dyDescent="0.3">
      <c r="A938" s="8"/>
      <c r="B938" s="8"/>
      <c r="C938" s="8"/>
      <c r="D938" s="8"/>
      <c r="E938" s="8"/>
      <c r="F938" s="8"/>
      <c r="G938" s="8"/>
      <c r="H938" s="8"/>
      <c r="I938" s="8"/>
      <c r="J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</row>
    <row r="939" spans="1:37" x14ac:dyDescent="0.3">
      <c r="A939" s="8"/>
      <c r="B939" s="8"/>
      <c r="C939" s="8"/>
      <c r="D939" s="8"/>
      <c r="E939" s="8"/>
      <c r="F939" s="8"/>
      <c r="G939" s="8"/>
      <c r="H939" s="8"/>
      <c r="I939" s="8"/>
      <c r="J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</row>
    <row r="940" spans="1:37" x14ac:dyDescent="0.3">
      <c r="A940" s="8"/>
      <c r="B940" s="8"/>
      <c r="C940" s="8"/>
      <c r="D940" s="8"/>
      <c r="E940" s="8"/>
      <c r="F940" s="8"/>
      <c r="G940" s="8"/>
      <c r="H940" s="8"/>
      <c r="I940" s="8"/>
      <c r="J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</row>
    <row r="941" spans="1:37" x14ac:dyDescent="0.3">
      <c r="A941" s="8"/>
      <c r="B941" s="8"/>
      <c r="C941" s="8"/>
      <c r="D941" s="8"/>
      <c r="E941" s="8"/>
      <c r="F941" s="8"/>
      <c r="G941" s="8"/>
      <c r="H941" s="8"/>
      <c r="I941" s="8"/>
      <c r="J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</row>
    <row r="942" spans="1:37" x14ac:dyDescent="0.3">
      <c r="A942" s="8"/>
      <c r="B942" s="8"/>
      <c r="C942" s="8"/>
      <c r="D942" s="8"/>
      <c r="E942" s="8"/>
      <c r="F942" s="8"/>
      <c r="G942" s="8"/>
      <c r="H942" s="8"/>
      <c r="I942" s="8"/>
      <c r="J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</row>
    <row r="943" spans="1:37" x14ac:dyDescent="0.3">
      <c r="A943" s="8"/>
      <c r="B943" s="8"/>
      <c r="C943" s="8"/>
      <c r="D943" s="8"/>
      <c r="E943" s="8"/>
      <c r="F943" s="8"/>
      <c r="G943" s="8"/>
      <c r="H943" s="8"/>
      <c r="I943" s="8"/>
      <c r="J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</row>
    <row r="944" spans="1:37" x14ac:dyDescent="0.3">
      <c r="A944" s="8"/>
      <c r="B944" s="8"/>
      <c r="C944" s="8"/>
      <c r="D944" s="8"/>
      <c r="E944" s="8"/>
      <c r="F944" s="8"/>
      <c r="G944" s="8"/>
      <c r="H944" s="8"/>
      <c r="I944" s="8"/>
      <c r="J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</row>
    <row r="945" spans="1:37" x14ac:dyDescent="0.3">
      <c r="A945" s="8"/>
      <c r="B945" s="8"/>
      <c r="C945" s="8"/>
      <c r="D945" s="8"/>
      <c r="E945" s="8"/>
      <c r="F945" s="8"/>
      <c r="G945" s="8"/>
      <c r="H945" s="8"/>
      <c r="I945" s="8"/>
      <c r="J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</row>
    <row r="946" spans="1:37" x14ac:dyDescent="0.3">
      <c r="A946" s="8"/>
      <c r="B946" s="8"/>
      <c r="C946" s="8"/>
      <c r="D946" s="8"/>
      <c r="E946" s="8"/>
      <c r="F946" s="8"/>
      <c r="G946" s="8"/>
      <c r="H946" s="8"/>
      <c r="I946" s="8"/>
      <c r="J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</row>
    <row r="947" spans="1:37" x14ac:dyDescent="0.3">
      <c r="A947" s="8"/>
      <c r="B947" s="8"/>
      <c r="C947" s="8"/>
      <c r="D947" s="8"/>
      <c r="E947" s="8"/>
      <c r="F947" s="8"/>
      <c r="G947" s="8"/>
      <c r="H947" s="8"/>
      <c r="I947" s="8"/>
      <c r="J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</row>
    <row r="948" spans="1:37" x14ac:dyDescent="0.3">
      <c r="A948" s="8"/>
      <c r="B948" s="8"/>
      <c r="C948" s="8"/>
      <c r="D948" s="8"/>
      <c r="E948" s="8"/>
      <c r="F948" s="8"/>
      <c r="G948" s="8"/>
      <c r="H948" s="8"/>
      <c r="I948" s="8"/>
      <c r="J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</row>
    <row r="949" spans="1:37" x14ac:dyDescent="0.3">
      <c r="A949" s="8"/>
      <c r="B949" s="8"/>
      <c r="C949" s="8"/>
      <c r="D949" s="8"/>
      <c r="E949" s="8"/>
      <c r="F949" s="8"/>
      <c r="G949" s="8"/>
      <c r="H949" s="8"/>
      <c r="I949" s="8"/>
      <c r="J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</row>
    <row r="950" spans="1:37" x14ac:dyDescent="0.3">
      <c r="A950" s="8"/>
      <c r="B950" s="8"/>
      <c r="C950" s="8"/>
      <c r="D950" s="8"/>
      <c r="E950" s="8"/>
      <c r="F950" s="8"/>
      <c r="G950" s="8"/>
      <c r="H950" s="8"/>
      <c r="I950" s="8"/>
      <c r="J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</row>
    <row r="951" spans="1:37" x14ac:dyDescent="0.3">
      <c r="A951" s="8"/>
      <c r="B951" s="8"/>
      <c r="C951" s="8"/>
      <c r="D951" s="8"/>
      <c r="E951" s="8"/>
      <c r="F951" s="8"/>
      <c r="G951" s="8"/>
      <c r="H951" s="8"/>
      <c r="I951" s="8"/>
      <c r="J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</row>
    <row r="952" spans="1:37" x14ac:dyDescent="0.3">
      <c r="A952" s="8"/>
      <c r="B952" s="8"/>
      <c r="C952" s="8"/>
      <c r="D952" s="8"/>
      <c r="E952" s="8"/>
      <c r="F952" s="8"/>
      <c r="G952" s="8"/>
      <c r="H952" s="8"/>
      <c r="I952" s="8"/>
      <c r="J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</row>
    <row r="953" spans="1:37" x14ac:dyDescent="0.3">
      <c r="A953" s="8"/>
      <c r="B953" s="8"/>
      <c r="C953" s="8"/>
      <c r="D953" s="8"/>
      <c r="E953" s="8"/>
      <c r="F953" s="8"/>
      <c r="G953" s="8"/>
      <c r="H953" s="8"/>
      <c r="I953" s="8"/>
      <c r="J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</row>
    <row r="954" spans="1:37" x14ac:dyDescent="0.3">
      <c r="A954" s="8"/>
      <c r="B954" s="8"/>
      <c r="C954" s="8"/>
      <c r="D954" s="8"/>
      <c r="E954" s="8"/>
      <c r="F954" s="8"/>
      <c r="G954" s="8"/>
      <c r="H954" s="8"/>
      <c r="I954" s="8"/>
      <c r="J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</row>
    <row r="955" spans="1:37" x14ac:dyDescent="0.3">
      <c r="A955" s="8"/>
      <c r="B955" s="8"/>
      <c r="C955" s="8"/>
      <c r="D955" s="8"/>
      <c r="E955" s="8"/>
      <c r="F955" s="8"/>
      <c r="G955" s="8"/>
      <c r="H955" s="8"/>
      <c r="I955" s="8"/>
      <c r="J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</row>
    <row r="956" spans="1:37" x14ac:dyDescent="0.3">
      <c r="A956" s="8"/>
      <c r="B956" s="8"/>
      <c r="C956" s="8"/>
      <c r="D956" s="8"/>
      <c r="E956" s="8"/>
      <c r="F956" s="8"/>
      <c r="G956" s="8"/>
      <c r="H956" s="8"/>
      <c r="I956" s="8"/>
      <c r="J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</row>
    <row r="957" spans="1:37" x14ac:dyDescent="0.3">
      <c r="A957" s="8"/>
      <c r="B957" s="8"/>
      <c r="C957" s="8"/>
      <c r="D957" s="8"/>
      <c r="E957" s="8"/>
      <c r="F957" s="8"/>
      <c r="G957" s="8"/>
      <c r="H957" s="8"/>
      <c r="I957" s="8"/>
      <c r="J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</row>
    <row r="958" spans="1:37" x14ac:dyDescent="0.3">
      <c r="A958" s="8"/>
      <c r="B958" s="8"/>
      <c r="C958" s="8"/>
      <c r="D958" s="8"/>
      <c r="E958" s="8"/>
      <c r="F958" s="8"/>
      <c r="G958" s="8"/>
      <c r="H958" s="8"/>
      <c r="I958" s="8"/>
      <c r="J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</row>
    <row r="959" spans="1:37" x14ac:dyDescent="0.3">
      <c r="A959" s="8"/>
      <c r="B959" s="8"/>
      <c r="C959" s="8"/>
      <c r="D959" s="8"/>
      <c r="E959" s="8"/>
      <c r="F959" s="8"/>
      <c r="G959" s="8"/>
      <c r="H959" s="8"/>
      <c r="I959" s="8"/>
      <c r="J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</row>
    <row r="960" spans="1:37" x14ac:dyDescent="0.3">
      <c r="A960" s="8"/>
      <c r="B960" s="8"/>
      <c r="C960" s="8"/>
      <c r="D960" s="8"/>
      <c r="E960" s="8"/>
      <c r="F960" s="8"/>
      <c r="G960" s="8"/>
      <c r="H960" s="8"/>
      <c r="I960" s="8"/>
      <c r="J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</row>
    <row r="961" spans="1:37" x14ac:dyDescent="0.3">
      <c r="A961" s="8"/>
      <c r="B961" s="8"/>
      <c r="C961" s="8"/>
      <c r="D961" s="8"/>
      <c r="E961" s="8"/>
      <c r="F961" s="8"/>
      <c r="G961" s="8"/>
      <c r="H961" s="8"/>
      <c r="I961" s="8"/>
      <c r="J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</row>
    <row r="962" spans="1:37" x14ac:dyDescent="0.3">
      <c r="A962" s="8"/>
      <c r="B962" s="8"/>
      <c r="C962" s="8"/>
      <c r="D962" s="8"/>
      <c r="E962" s="8"/>
      <c r="F962" s="8"/>
      <c r="G962" s="8"/>
      <c r="H962" s="8"/>
      <c r="I962" s="8"/>
      <c r="J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</row>
    <row r="963" spans="1:37" x14ac:dyDescent="0.3">
      <c r="A963" s="8"/>
      <c r="B963" s="8"/>
      <c r="C963" s="8"/>
      <c r="D963" s="8"/>
      <c r="E963" s="8"/>
      <c r="F963" s="8"/>
      <c r="G963" s="8"/>
      <c r="H963" s="8"/>
      <c r="I963" s="8"/>
      <c r="J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</row>
    <row r="964" spans="1:37" x14ac:dyDescent="0.3">
      <c r="A964" s="8"/>
      <c r="B964" s="8"/>
      <c r="C964" s="8"/>
      <c r="D964" s="8"/>
      <c r="E964" s="8"/>
      <c r="F964" s="8"/>
      <c r="G964" s="8"/>
      <c r="H964" s="8"/>
      <c r="I964" s="8"/>
      <c r="J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</row>
    <row r="965" spans="1:37" x14ac:dyDescent="0.3">
      <c r="A965" s="8"/>
      <c r="B965" s="8"/>
      <c r="C965" s="8"/>
      <c r="D965" s="8"/>
      <c r="E965" s="8"/>
      <c r="F965" s="8"/>
      <c r="G965" s="8"/>
      <c r="H965" s="8"/>
      <c r="I965" s="8"/>
      <c r="J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</row>
    <row r="966" spans="1:37" x14ac:dyDescent="0.3">
      <c r="A966" s="8"/>
      <c r="B966" s="8"/>
      <c r="C966" s="8"/>
      <c r="D966" s="8"/>
      <c r="E966" s="8"/>
      <c r="F966" s="8"/>
      <c r="G966" s="8"/>
      <c r="H966" s="8"/>
      <c r="I966" s="8"/>
      <c r="J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</row>
    <row r="967" spans="1:37" x14ac:dyDescent="0.3">
      <c r="A967" s="8"/>
      <c r="B967" s="8"/>
      <c r="C967" s="8"/>
      <c r="D967" s="8"/>
      <c r="E967" s="8"/>
      <c r="F967" s="8"/>
      <c r="G967" s="8"/>
      <c r="H967" s="8"/>
      <c r="I967" s="8"/>
      <c r="J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</row>
    <row r="968" spans="1:37" x14ac:dyDescent="0.3">
      <c r="A968" s="8"/>
      <c r="B968" s="8"/>
      <c r="C968" s="8"/>
      <c r="D968" s="8"/>
      <c r="E968" s="8"/>
      <c r="F968" s="8"/>
      <c r="G968" s="8"/>
      <c r="H968" s="8"/>
      <c r="I968" s="8"/>
      <c r="J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</row>
  </sheetData>
  <phoneticPr fontId="2"/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K968"/>
  <sheetViews>
    <sheetView workbookViewId="0">
      <selection activeCell="L5" sqref="L5"/>
    </sheetView>
  </sheetViews>
  <sheetFormatPr defaultColWidth="9" defaultRowHeight="19.5" x14ac:dyDescent="0.15"/>
  <cols>
    <col min="1" max="1" width="22" style="9" bestFit="1" customWidth="1"/>
    <col min="2" max="2" width="7" style="9" customWidth="1"/>
    <col min="3" max="3" width="18.5" style="9" customWidth="1"/>
    <col min="4" max="4" width="10.125" style="9" customWidth="1"/>
    <col min="5" max="5" width="12.125" style="9" customWidth="1"/>
    <col min="6" max="6" width="12" style="9" customWidth="1"/>
    <col min="7" max="7" width="10.625" style="9" bestFit="1" customWidth="1"/>
    <col min="8" max="8" width="5.375" style="9" customWidth="1"/>
    <col min="9" max="9" width="12.125" style="9" customWidth="1"/>
    <col min="10" max="10" width="9" style="9"/>
    <col min="11" max="11" width="15" style="9" customWidth="1"/>
    <col min="12" max="12" width="16.625" style="9" bestFit="1" customWidth="1"/>
    <col min="13" max="23" width="15.625" style="9" customWidth="1"/>
    <col min="24" max="24" width="3.625" style="9" customWidth="1"/>
    <col min="25" max="25" width="15.875" style="9" customWidth="1"/>
    <col min="26" max="26" width="15.875" style="9" bestFit="1" customWidth="1"/>
    <col min="27" max="27" width="12.875" style="9" bestFit="1" customWidth="1"/>
    <col min="28" max="28" width="11.375" style="9" bestFit="1" customWidth="1"/>
    <col min="29" max="16384" width="9" style="9"/>
  </cols>
  <sheetData>
    <row r="1" spans="1:37" ht="39" x14ac:dyDescent="0.3">
      <c r="A1" s="27" t="s">
        <v>0</v>
      </c>
      <c r="B1" s="27" t="s">
        <v>50</v>
      </c>
      <c r="C1" s="27" t="s">
        <v>1</v>
      </c>
      <c r="D1" s="27" t="s">
        <v>2</v>
      </c>
      <c r="E1" s="27" t="s">
        <v>3</v>
      </c>
      <c r="F1" s="27" t="s">
        <v>4</v>
      </c>
      <c r="G1" s="27" t="s">
        <v>5</v>
      </c>
      <c r="H1" s="27" t="s">
        <v>6</v>
      </c>
      <c r="I1" s="27" t="s">
        <v>51</v>
      </c>
      <c r="J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</row>
    <row r="2" spans="1:37" x14ac:dyDescent="0.3">
      <c r="A2" s="28">
        <v>43834</v>
      </c>
      <c r="B2" s="11" t="s">
        <v>7</v>
      </c>
      <c r="C2" s="10" t="s">
        <v>8</v>
      </c>
      <c r="D2" s="10" t="s">
        <v>9</v>
      </c>
      <c r="E2" s="10" t="s">
        <v>10</v>
      </c>
      <c r="F2" s="10" t="s">
        <v>11</v>
      </c>
      <c r="G2" s="12">
        <v>7000</v>
      </c>
      <c r="H2" s="13">
        <v>8</v>
      </c>
      <c r="I2" s="12">
        <v>56000</v>
      </c>
      <c r="J2" s="8"/>
      <c r="K2" s="19">
        <v>43831</v>
      </c>
      <c r="L2" s="19">
        <v>44196</v>
      </c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</row>
    <row r="3" spans="1:37" x14ac:dyDescent="0.3">
      <c r="A3" s="28">
        <v>43879</v>
      </c>
      <c r="B3" s="11" t="s">
        <v>7</v>
      </c>
      <c r="C3" s="10" t="s">
        <v>8</v>
      </c>
      <c r="D3" s="10" t="s">
        <v>9</v>
      </c>
      <c r="E3" s="10" t="s">
        <v>27</v>
      </c>
      <c r="F3" s="10" t="s">
        <v>34</v>
      </c>
      <c r="G3" s="12">
        <v>10000</v>
      </c>
      <c r="H3" s="13">
        <v>7</v>
      </c>
      <c r="I3" s="12">
        <v>70000</v>
      </c>
      <c r="J3" s="8"/>
      <c r="K3" s="7"/>
      <c r="L3" s="14" t="s">
        <v>57</v>
      </c>
      <c r="M3" s="14" t="s">
        <v>58</v>
      </c>
      <c r="N3" s="14" t="s">
        <v>60</v>
      </c>
      <c r="O3" s="14" t="s">
        <v>59</v>
      </c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</row>
    <row r="4" spans="1:37" x14ac:dyDescent="0.3">
      <c r="A4" s="28">
        <v>43895</v>
      </c>
      <c r="B4" s="11" t="s">
        <v>7</v>
      </c>
      <c r="C4" s="10" t="s">
        <v>8</v>
      </c>
      <c r="D4" s="10" t="s">
        <v>9</v>
      </c>
      <c r="E4" s="10" t="s">
        <v>22</v>
      </c>
      <c r="F4" s="10" t="s">
        <v>31</v>
      </c>
      <c r="G4" s="12">
        <v>4000</v>
      </c>
      <c r="H4" s="13">
        <v>4</v>
      </c>
      <c r="I4" s="12">
        <v>16000</v>
      </c>
      <c r="J4" s="8"/>
      <c r="K4" s="10" t="s">
        <v>8</v>
      </c>
      <c r="L4" s="16">
        <f>SUMIFS($I:$I,$C:$C,$K4,$A:$A,"&gt;="&amp;$K$2,$A:$A,"&lt;="&amp;$L$2)</f>
        <v>1800000</v>
      </c>
      <c r="M4" s="16">
        <f>SUMIFS($I:$I,$C:$C,$K4,$A:$A,"&gt;="&amp;$K$2,$A:$A,"&lt;="&amp;$L$2,$E:$E,M$3)</f>
        <v>458000</v>
      </c>
      <c r="N4" s="16">
        <f t="shared" ref="N4:O8" si="0">SUMIFS($I:$I,$C:$C,$K4,$A:$A,"&gt;="&amp;$K$2,$A:$A,"&lt;="&amp;$L$2,$E:$E,N$3)</f>
        <v>918000</v>
      </c>
      <c r="O4" s="16">
        <f t="shared" si="0"/>
        <v>424000</v>
      </c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</row>
    <row r="5" spans="1:37" x14ac:dyDescent="0.3">
      <c r="A5" s="28">
        <v>43896</v>
      </c>
      <c r="B5" s="11" t="s">
        <v>7</v>
      </c>
      <c r="C5" s="10" t="s">
        <v>8</v>
      </c>
      <c r="D5" s="10" t="s">
        <v>9</v>
      </c>
      <c r="E5" s="10" t="s">
        <v>10</v>
      </c>
      <c r="F5" s="10" t="s">
        <v>11</v>
      </c>
      <c r="G5" s="12">
        <v>7000</v>
      </c>
      <c r="H5" s="13">
        <v>9</v>
      </c>
      <c r="I5" s="12">
        <v>63000</v>
      </c>
      <c r="J5" s="8"/>
      <c r="K5" s="10" t="s">
        <v>20</v>
      </c>
      <c r="L5" s="16">
        <f t="shared" ref="L5:L8" si="1">SUMIFS($I:$I,$C:$C,$K5,$A:$A,"&gt;="&amp;$K$2,$A:$A,"&lt;="&amp;$L$2)</f>
        <v>1687000</v>
      </c>
      <c r="M5" s="16">
        <f t="shared" ref="M5:M8" si="2">SUMIFS($I:$I,$C:$C,$K5,$A:$A,"&gt;="&amp;$K$2,$A:$A,"&lt;="&amp;$L$2,$E:$E,M$3)</f>
        <v>883000</v>
      </c>
      <c r="N5" s="16">
        <f t="shared" si="0"/>
        <v>464000</v>
      </c>
      <c r="O5" s="16">
        <f t="shared" si="0"/>
        <v>340000</v>
      </c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</row>
    <row r="6" spans="1:37" x14ac:dyDescent="0.3">
      <c r="A6" s="28">
        <v>43917</v>
      </c>
      <c r="B6" s="11" t="s">
        <v>7</v>
      </c>
      <c r="C6" s="10" t="s">
        <v>8</v>
      </c>
      <c r="D6" s="10" t="s">
        <v>9</v>
      </c>
      <c r="E6" s="10" t="s">
        <v>10</v>
      </c>
      <c r="F6" s="10" t="s">
        <v>30</v>
      </c>
      <c r="G6" s="12">
        <v>3000</v>
      </c>
      <c r="H6" s="13">
        <v>8</v>
      </c>
      <c r="I6" s="12">
        <v>24000</v>
      </c>
      <c r="J6" s="8"/>
      <c r="K6" s="10" t="s">
        <v>25</v>
      </c>
      <c r="L6" s="16">
        <f t="shared" si="1"/>
        <v>1348000</v>
      </c>
      <c r="M6" s="16">
        <f t="shared" si="2"/>
        <v>416000</v>
      </c>
      <c r="N6" s="16">
        <f t="shared" si="0"/>
        <v>636000</v>
      </c>
      <c r="O6" s="16">
        <f t="shared" si="0"/>
        <v>296000</v>
      </c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</row>
    <row r="7" spans="1:37" x14ac:dyDescent="0.3">
      <c r="A7" s="28">
        <v>43930</v>
      </c>
      <c r="B7" s="11" t="s">
        <v>7</v>
      </c>
      <c r="C7" s="10" t="s">
        <v>8</v>
      </c>
      <c r="D7" s="10" t="s">
        <v>9</v>
      </c>
      <c r="E7" s="10" t="s">
        <v>22</v>
      </c>
      <c r="F7" s="10" t="s">
        <v>23</v>
      </c>
      <c r="G7" s="12">
        <v>8000</v>
      </c>
      <c r="H7" s="13">
        <v>10</v>
      </c>
      <c r="I7" s="12">
        <v>80000</v>
      </c>
      <c r="J7" s="8"/>
      <c r="K7" s="10" t="s">
        <v>17</v>
      </c>
      <c r="L7" s="16">
        <f t="shared" si="1"/>
        <v>1439000</v>
      </c>
      <c r="M7" s="16">
        <f t="shared" si="2"/>
        <v>361000</v>
      </c>
      <c r="N7" s="16">
        <f t="shared" si="0"/>
        <v>786000</v>
      </c>
      <c r="O7" s="16">
        <f t="shared" si="0"/>
        <v>292000</v>
      </c>
      <c r="P7" s="8"/>
      <c r="Q7" s="8"/>
      <c r="R7" s="8"/>
      <c r="S7" s="8"/>
      <c r="T7" s="8"/>
      <c r="U7" s="8"/>
      <c r="V7" s="8"/>
      <c r="W7" s="8"/>
      <c r="X7" s="8"/>
      <c r="Y7" s="9" t="s">
        <v>29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</row>
    <row r="8" spans="1:37" x14ac:dyDescent="0.3">
      <c r="A8" s="28">
        <v>43945</v>
      </c>
      <c r="B8" s="11" t="s">
        <v>7</v>
      </c>
      <c r="C8" s="10" t="s">
        <v>8</v>
      </c>
      <c r="D8" s="10" t="s">
        <v>9</v>
      </c>
      <c r="E8" s="10" t="s">
        <v>10</v>
      </c>
      <c r="F8" s="10" t="s">
        <v>15</v>
      </c>
      <c r="G8" s="12">
        <v>6000</v>
      </c>
      <c r="H8" s="13">
        <v>4</v>
      </c>
      <c r="I8" s="12">
        <v>24000</v>
      </c>
      <c r="J8" s="8"/>
      <c r="K8" s="10" t="s">
        <v>13</v>
      </c>
      <c r="L8" s="16">
        <f t="shared" si="1"/>
        <v>2469000</v>
      </c>
      <c r="M8" s="16">
        <f t="shared" si="2"/>
        <v>883000</v>
      </c>
      <c r="N8" s="16">
        <f t="shared" si="0"/>
        <v>1022000</v>
      </c>
      <c r="O8" s="16">
        <f t="shared" si="0"/>
        <v>564000</v>
      </c>
      <c r="P8" s="8"/>
      <c r="Q8" s="8"/>
      <c r="R8" s="8"/>
      <c r="S8" s="8"/>
      <c r="T8" s="8"/>
      <c r="U8" s="8"/>
      <c r="V8" s="8"/>
      <c r="W8" s="8"/>
      <c r="X8" s="8"/>
      <c r="Y8" s="8" t="s">
        <v>8</v>
      </c>
      <c r="Z8" s="17">
        <f>SUMIFS(I:I,C:C,Y8)</f>
        <v>1926000</v>
      </c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</row>
    <row r="9" spans="1:37" x14ac:dyDescent="0.3">
      <c r="A9" s="28">
        <v>43950</v>
      </c>
      <c r="B9" s="11" t="s">
        <v>7</v>
      </c>
      <c r="C9" s="10" t="s">
        <v>8</v>
      </c>
      <c r="D9" s="10" t="s">
        <v>9</v>
      </c>
      <c r="E9" s="10" t="s">
        <v>10</v>
      </c>
      <c r="F9" s="10" t="s">
        <v>15</v>
      </c>
      <c r="G9" s="12">
        <v>6000</v>
      </c>
      <c r="H9" s="13">
        <v>1</v>
      </c>
      <c r="I9" s="12">
        <v>6000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 t="s">
        <v>13</v>
      </c>
      <c r="Z9" s="17">
        <f>SUMIFS(I:I,C:C,Y9)</f>
        <v>2617000</v>
      </c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</row>
    <row r="10" spans="1:37" x14ac:dyDescent="0.3">
      <c r="A10" s="28">
        <v>43964</v>
      </c>
      <c r="B10" s="11" t="s">
        <v>7</v>
      </c>
      <c r="C10" s="10" t="s">
        <v>8</v>
      </c>
      <c r="D10" s="10" t="s">
        <v>9</v>
      </c>
      <c r="E10" s="10" t="s">
        <v>22</v>
      </c>
      <c r="F10" s="10" t="s">
        <v>23</v>
      </c>
      <c r="G10" s="12">
        <v>8000</v>
      </c>
      <c r="H10" s="13">
        <v>6</v>
      </c>
      <c r="I10" s="12">
        <v>48000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 t="s">
        <v>17</v>
      </c>
      <c r="Z10" s="17">
        <f>SUMIFS(I:I,C:C,Y10)</f>
        <v>1542000</v>
      </c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</row>
    <row r="11" spans="1:37" x14ac:dyDescent="0.3">
      <c r="A11" s="28">
        <v>43973</v>
      </c>
      <c r="B11" s="11" t="s">
        <v>7</v>
      </c>
      <c r="C11" s="10" t="s">
        <v>8</v>
      </c>
      <c r="D11" s="10" t="s">
        <v>9</v>
      </c>
      <c r="E11" s="10" t="s">
        <v>22</v>
      </c>
      <c r="F11" s="10" t="s">
        <v>23</v>
      </c>
      <c r="G11" s="12">
        <v>8000</v>
      </c>
      <c r="H11" s="13">
        <v>10</v>
      </c>
      <c r="I11" s="12">
        <v>80000</v>
      </c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 t="s">
        <v>20</v>
      </c>
      <c r="Z11" s="17">
        <f>SUMIFS(I:I,C:C,Y11)</f>
        <v>1845000</v>
      </c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</row>
    <row r="12" spans="1:37" x14ac:dyDescent="0.3">
      <c r="A12" s="28">
        <v>43976</v>
      </c>
      <c r="B12" s="11" t="s">
        <v>7</v>
      </c>
      <c r="C12" s="10" t="s">
        <v>8</v>
      </c>
      <c r="D12" s="10" t="s">
        <v>9</v>
      </c>
      <c r="E12" s="10" t="s">
        <v>27</v>
      </c>
      <c r="F12" s="10" t="s">
        <v>28</v>
      </c>
      <c r="G12" s="12">
        <v>18000</v>
      </c>
      <c r="H12" s="13">
        <v>4</v>
      </c>
      <c r="I12" s="12">
        <v>72000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 t="s">
        <v>25</v>
      </c>
      <c r="Z12" s="17">
        <f>SUMIFS(I:I,C:C,Y12)</f>
        <v>1485000</v>
      </c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</row>
    <row r="13" spans="1:37" x14ac:dyDescent="0.3">
      <c r="A13" s="28">
        <v>43985</v>
      </c>
      <c r="B13" s="11" t="s">
        <v>7</v>
      </c>
      <c r="C13" s="10" t="s">
        <v>8</v>
      </c>
      <c r="D13" s="10" t="s">
        <v>9</v>
      </c>
      <c r="E13" s="10" t="s">
        <v>22</v>
      </c>
      <c r="F13" s="10" t="s">
        <v>23</v>
      </c>
      <c r="G13" s="12">
        <v>8000</v>
      </c>
      <c r="H13" s="13">
        <v>4</v>
      </c>
      <c r="I13" s="12">
        <v>32000</v>
      </c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</row>
    <row r="14" spans="1:37" x14ac:dyDescent="0.3">
      <c r="A14" s="28">
        <v>43992</v>
      </c>
      <c r="B14" s="11" t="s">
        <v>7</v>
      </c>
      <c r="C14" s="10" t="s">
        <v>8</v>
      </c>
      <c r="D14" s="10" t="s">
        <v>9</v>
      </c>
      <c r="E14" s="10" t="s">
        <v>22</v>
      </c>
      <c r="F14" s="10" t="s">
        <v>31</v>
      </c>
      <c r="G14" s="12">
        <v>4000</v>
      </c>
      <c r="H14" s="13">
        <v>1</v>
      </c>
      <c r="I14" s="12">
        <v>4000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</row>
    <row r="15" spans="1:37" x14ac:dyDescent="0.3">
      <c r="A15" s="28">
        <v>43993</v>
      </c>
      <c r="B15" s="11" t="s">
        <v>7</v>
      </c>
      <c r="C15" s="10" t="s">
        <v>8</v>
      </c>
      <c r="D15" s="10" t="s">
        <v>9</v>
      </c>
      <c r="E15" s="10" t="s">
        <v>27</v>
      </c>
      <c r="F15" s="10" t="s">
        <v>28</v>
      </c>
      <c r="G15" s="12">
        <v>18000</v>
      </c>
      <c r="H15" s="13">
        <v>9</v>
      </c>
      <c r="I15" s="12">
        <v>162000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9" t="s">
        <v>32</v>
      </c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</row>
    <row r="16" spans="1:37" x14ac:dyDescent="0.3">
      <c r="A16" s="28">
        <v>43997</v>
      </c>
      <c r="B16" s="11" t="s">
        <v>7</v>
      </c>
      <c r="C16" s="10" t="s">
        <v>8</v>
      </c>
      <c r="D16" s="10" t="s">
        <v>9</v>
      </c>
      <c r="E16" s="10" t="s">
        <v>10</v>
      </c>
      <c r="F16" s="10" t="s">
        <v>15</v>
      </c>
      <c r="G16" s="12">
        <v>6000</v>
      </c>
      <c r="H16" s="13">
        <v>5</v>
      </c>
      <c r="I16" s="12">
        <v>30000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 t="s">
        <v>25</v>
      </c>
      <c r="Z16" s="17">
        <f>SUMIFS(I:I,C:C,Y16,E:E,"ボトムス")</f>
        <v>423000</v>
      </c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</row>
    <row r="17" spans="1:37" x14ac:dyDescent="0.3">
      <c r="A17" s="28">
        <v>44009</v>
      </c>
      <c r="B17" s="11" t="s">
        <v>7</v>
      </c>
      <c r="C17" s="10" t="s">
        <v>8</v>
      </c>
      <c r="D17" s="10" t="s">
        <v>9</v>
      </c>
      <c r="E17" s="10" t="s">
        <v>27</v>
      </c>
      <c r="F17" s="22" t="s">
        <v>34</v>
      </c>
      <c r="G17" s="12">
        <v>10000</v>
      </c>
      <c r="H17" s="13">
        <v>2</v>
      </c>
      <c r="I17" s="12">
        <v>20000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 t="s">
        <v>17</v>
      </c>
      <c r="Z17" s="17">
        <f>SUMIFS(I:I,C:C,Y17,E:E,"ボトムス")</f>
        <v>390000</v>
      </c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x14ac:dyDescent="0.3">
      <c r="A18" s="28">
        <v>44023</v>
      </c>
      <c r="B18" s="11" t="s">
        <v>7</v>
      </c>
      <c r="C18" s="10" t="s">
        <v>8</v>
      </c>
      <c r="D18" s="10" t="s">
        <v>9</v>
      </c>
      <c r="E18" s="10" t="s">
        <v>10</v>
      </c>
      <c r="F18" s="10" t="s">
        <v>30</v>
      </c>
      <c r="G18" s="12">
        <v>3000</v>
      </c>
      <c r="H18" s="13">
        <v>4</v>
      </c>
      <c r="I18" s="12">
        <v>12000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 t="s">
        <v>13</v>
      </c>
      <c r="Z18" s="17">
        <f>SUMIFS(I:I,C:C,Y18,E:E,"ボトムス")</f>
        <v>985000</v>
      </c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x14ac:dyDescent="0.3">
      <c r="A19" s="28">
        <v>44025</v>
      </c>
      <c r="B19" s="11" t="s">
        <v>7</v>
      </c>
      <c r="C19" s="10" t="s">
        <v>8</v>
      </c>
      <c r="D19" s="10" t="s">
        <v>9</v>
      </c>
      <c r="E19" s="10" t="s">
        <v>10</v>
      </c>
      <c r="F19" s="10" t="s">
        <v>15</v>
      </c>
      <c r="G19" s="12">
        <v>6000</v>
      </c>
      <c r="H19" s="13">
        <v>4</v>
      </c>
      <c r="I19" s="12">
        <v>24000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 t="s">
        <v>20</v>
      </c>
      <c r="Z19" s="17">
        <f>SUMIFS(I:I,C:C,Y19,E:E,"ボトムス")</f>
        <v>945000</v>
      </c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x14ac:dyDescent="0.3">
      <c r="A20" s="28">
        <v>44039</v>
      </c>
      <c r="B20" s="11" t="s">
        <v>7</v>
      </c>
      <c r="C20" s="10" t="s">
        <v>8</v>
      </c>
      <c r="D20" s="10" t="s">
        <v>9</v>
      </c>
      <c r="E20" s="10" t="s">
        <v>22</v>
      </c>
      <c r="F20" s="10" t="s">
        <v>23</v>
      </c>
      <c r="G20" s="12">
        <v>8000</v>
      </c>
      <c r="H20" s="13">
        <v>6</v>
      </c>
      <c r="I20" s="12">
        <v>48000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 t="s">
        <v>8</v>
      </c>
      <c r="Z20" s="17">
        <f>SUMIFS(I:I,C:C,Y20,E:E,"ボトムス")</f>
        <v>514000</v>
      </c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x14ac:dyDescent="0.3">
      <c r="A21" s="28">
        <v>44046</v>
      </c>
      <c r="B21" s="11" t="s">
        <v>7</v>
      </c>
      <c r="C21" s="10" t="s">
        <v>8</v>
      </c>
      <c r="D21" s="10" t="s">
        <v>9</v>
      </c>
      <c r="E21" s="10" t="s">
        <v>10</v>
      </c>
      <c r="F21" s="10" t="s">
        <v>15</v>
      </c>
      <c r="G21" s="12">
        <v>6000</v>
      </c>
      <c r="H21" s="13">
        <v>1</v>
      </c>
      <c r="I21" s="12">
        <v>6000</v>
      </c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x14ac:dyDescent="0.3">
      <c r="A22" s="28">
        <v>44051</v>
      </c>
      <c r="B22" s="11" t="s">
        <v>7</v>
      </c>
      <c r="C22" s="10" t="s">
        <v>8</v>
      </c>
      <c r="D22" s="10" t="s">
        <v>9</v>
      </c>
      <c r="E22" s="10" t="s">
        <v>10</v>
      </c>
      <c r="F22" s="10" t="s">
        <v>11</v>
      </c>
      <c r="G22" s="12">
        <v>7000</v>
      </c>
      <c r="H22" s="13">
        <v>5</v>
      </c>
      <c r="I22" s="12">
        <v>35000</v>
      </c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9" t="s">
        <v>33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x14ac:dyDescent="0.3">
      <c r="A23" s="28">
        <v>44052</v>
      </c>
      <c r="B23" s="11" t="s">
        <v>7</v>
      </c>
      <c r="C23" s="10" t="s">
        <v>8</v>
      </c>
      <c r="D23" s="10" t="s">
        <v>9</v>
      </c>
      <c r="E23" s="10" t="s">
        <v>22</v>
      </c>
      <c r="F23" s="10" t="s">
        <v>31</v>
      </c>
      <c r="G23" s="12">
        <v>4000</v>
      </c>
      <c r="H23" s="13">
        <v>1</v>
      </c>
      <c r="I23" s="12">
        <v>4000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18" t="s">
        <v>10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x14ac:dyDescent="0.3">
      <c r="A24" s="28">
        <v>44056</v>
      </c>
      <c r="B24" s="11" t="s">
        <v>7</v>
      </c>
      <c r="C24" s="10" t="s">
        <v>8</v>
      </c>
      <c r="D24" s="10" t="s">
        <v>9</v>
      </c>
      <c r="E24" s="10" t="s">
        <v>10</v>
      </c>
      <c r="F24" s="10" t="s">
        <v>15</v>
      </c>
      <c r="G24" s="12">
        <v>6000</v>
      </c>
      <c r="H24" s="13">
        <v>8</v>
      </c>
      <c r="I24" s="12">
        <v>48000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x14ac:dyDescent="0.3">
      <c r="A25" s="28">
        <v>44058</v>
      </c>
      <c r="B25" s="11" t="s">
        <v>7</v>
      </c>
      <c r="C25" s="10" t="s">
        <v>8</v>
      </c>
      <c r="D25" s="10" t="s">
        <v>9</v>
      </c>
      <c r="E25" s="10" t="s">
        <v>10</v>
      </c>
      <c r="F25" s="10" t="s">
        <v>11</v>
      </c>
      <c r="G25" s="12">
        <v>7000</v>
      </c>
      <c r="H25" s="13">
        <v>1</v>
      </c>
      <c r="I25" s="12">
        <v>7000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 t="s">
        <v>17</v>
      </c>
      <c r="Z25" s="17">
        <v>361000</v>
      </c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x14ac:dyDescent="0.3">
      <c r="A26" s="28">
        <v>44066</v>
      </c>
      <c r="B26" s="11" t="s">
        <v>7</v>
      </c>
      <c r="C26" s="10" t="s">
        <v>8</v>
      </c>
      <c r="D26" s="10" t="s">
        <v>9</v>
      </c>
      <c r="E26" s="10" t="s">
        <v>10</v>
      </c>
      <c r="F26" s="10" t="s">
        <v>15</v>
      </c>
      <c r="G26" s="12">
        <v>6000</v>
      </c>
      <c r="H26" s="13">
        <v>3</v>
      </c>
      <c r="I26" s="12">
        <v>18000</v>
      </c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 t="s">
        <v>13</v>
      </c>
      <c r="Z26" s="17">
        <v>883000</v>
      </c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x14ac:dyDescent="0.3">
      <c r="A27" s="28">
        <v>44067</v>
      </c>
      <c r="B27" s="11" t="s">
        <v>7</v>
      </c>
      <c r="C27" s="10" t="s">
        <v>8</v>
      </c>
      <c r="D27" s="10" t="s">
        <v>9</v>
      </c>
      <c r="E27" s="10" t="s">
        <v>27</v>
      </c>
      <c r="F27" s="10" t="s">
        <v>34</v>
      </c>
      <c r="G27" s="12">
        <v>10000</v>
      </c>
      <c r="H27" s="13">
        <v>7</v>
      </c>
      <c r="I27" s="12">
        <v>70000</v>
      </c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 t="s">
        <v>20</v>
      </c>
      <c r="Z27" s="17">
        <v>883000</v>
      </c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x14ac:dyDescent="0.3">
      <c r="A28" s="28">
        <v>44069</v>
      </c>
      <c r="B28" s="11" t="s">
        <v>7</v>
      </c>
      <c r="C28" s="10" t="s">
        <v>8</v>
      </c>
      <c r="D28" s="10" t="s">
        <v>9</v>
      </c>
      <c r="E28" s="10" t="s">
        <v>27</v>
      </c>
      <c r="F28" s="10" t="s">
        <v>34</v>
      </c>
      <c r="G28" s="12">
        <v>10000</v>
      </c>
      <c r="H28" s="13">
        <v>4</v>
      </c>
      <c r="I28" s="12">
        <v>40000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 t="s">
        <v>25</v>
      </c>
      <c r="Z28" s="17">
        <v>416000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x14ac:dyDescent="0.3">
      <c r="A29" s="28">
        <v>44071</v>
      </c>
      <c r="B29" s="11" t="s">
        <v>7</v>
      </c>
      <c r="C29" s="10" t="s">
        <v>8</v>
      </c>
      <c r="D29" s="10" t="s">
        <v>9</v>
      </c>
      <c r="E29" s="10" t="s">
        <v>27</v>
      </c>
      <c r="F29" s="10" t="s">
        <v>34</v>
      </c>
      <c r="G29" s="12">
        <v>10000</v>
      </c>
      <c r="H29" s="13">
        <v>6</v>
      </c>
      <c r="I29" s="12">
        <v>60000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 t="s">
        <v>8</v>
      </c>
      <c r="Z29" s="17">
        <v>458000</v>
      </c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x14ac:dyDescent="0.3">
      <c r="A30" s="28">
        <v>44075</v>
      </c>
      <c r="B30" s="11" t="s">
        <v>7</v>
      </c>
      <c r="C30" s="10" t="s">
        <v>8</v>
      </c>
      <c r="D30" s="10" t="s">
        <v>9</v>
      </c>
      <c r="E30" s="10" t="s">
        <v>27</v>
      </c>
      <c r="F30" s="10" t="s">
        <v>28</v>
      </c>
      <c r="G30" s="12">
        <v>18000</v>
      </c>
      <c r="H30" s="13">
        <v>1</v>
      </c>
      <c r="I30" s="12">
        <v>18000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x14ac:dyDescent="0.3">
      <c r="A31" s="28">
        <v>44084</v>
      </c>
      <c r="B31" s="11" t="s">
        <v>7</v>
      </c>
      <c r="C31" s="10" t="s">
        <v>8</v>
      </c>
      <c r="D31" s="10" t="s">
        <v>9</v>
      </c>
      <c r="E31" s="10" t="s">
        <v>27</v>
      </c>
      <c r="F31" s="10" t="s">
        <v>34</v>
      </c>
      <c r="G31" s="12">
        <v>10000</v>
      </c>
      <c r="H31" s="13">
        <v>1</v>
      </c>
      <c r="I31" s="12">
        <v>10000</v>
      </c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9" t="s">
        <v>35</v>
      </c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x14ac:dyDescent="0.3">
      <c r="A32" s="28">
        <v>44099</v>
      </c>
      <c r="B32" s="11" t="s">
        <v>7</v>
      </c>
      <c r="C32" s="10" t="s">
        <v>8</v>
      </c>
      <c r="D32" s="10" t="s">
        <v>9</v>
      </c>
      <c r="E32" s="10" t="s">
        <v>27</v>
      </c>
      <c r="F32" s="10" t="s">
        <v>28</v>
      </c>
      <c r="G32" s="12">
        <v>18000</v>
      </c>
      <c r="H32" s="13">
        <v>8</v>
      </c>
      <c r="I32" s="12">
        <v>144000</v>
      </c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20">
        <v>43862</v>
      </c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37" x14ac:dyDescent="0.3">
      <c r="A33" s="28">
        <v>44104</v>
      </c>
      <c r="B33" s="11" t="s">
        <v>7</v>
      </c>
      <c r="C33" s="10" t="s">
        <v>8</v>
      </c>
      <c r="D33" s="10" t="s">
        <v>9</v>
      </c>
      <c r="E33" s="10" t="s">
        <v>22</v>
      </c>
      <c r="F33" s="10" t="s">
        <v>31</v>
      </c>
      <c r="G33" s="12">
        <v>4000</v>
      </c>
      <c r="H33" s="13">
        <v>8</v>
      </c>
      <c r="I33" s="12">
        <v>32000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37" x14ac:dyDescent="0.3">
      <c r="A34" s="28">
        <v>44121</v>
      </c>
      <c r="B34" s="11" t="s">
        <v>7</v>
      </c>
      <c r="C34" s="10" t="s">
        <v>8</v>
      </c>
      <c r="D34" s="10" t="s">
        <v>9</v>
      </c>
      <c r="E34" s="10" t="s">
        <v>22</v>
      </c>
      <c r="F34" s="10" t="s">
        <v>23</v>
      </c>
      <c r="G34" s="12">
        <v>8000</v>
      </c>
      <c r="H34" s="13">
        <v>8</v>
      </c>
      <c r="I34" s="12">
        <v>64000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 t="s">
        <v>13</v>
      </c>
      <c r="Z34" s="17">
        <v>218000</v>
      </c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37" x14ac:dyDescent="0.3">
      <c r="A35" s="28">
        <v>44124</v>
      </c>
      <c r="B35" s="11" t="s">
        <v>7</v>
      </c>
      <c r="C35" s="10" t="s">
        <v>8</v>
      </c>
      <c r="D35" s="10" t="s">
        <v>9</v>
      </c>
      <c r="E35" s="10" t="s">
        <v>10</v>
      </c>
      <c r="F35" s="10" t="s">
        <v>30</v>
      </c>
      <c r="G35" s="12">
        <v>3000</v>
      </c>
      <c r="H35" s="13">
        <v>3</v>
      </c>
      <c r="I35" s="12">
        <v>9000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 t="s">
        <v>8</v>
      </c>
      <c r="Z35" s="17">
        <v>56000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37" x14ac:dyDescent="0.3">
      <c r="A36" s="28">
        <v>44138</v>
      </c>
      <c r="B36" s="11" t="s">
        <v>7</v>
      </c>
      <c r="C36" s="10" t="s">
        <v>8</v>
      </c>
      <c r="D36" s="10" t="s">
        <v>9</v>
      </c>
      <c r="E36" s="10" t="s">
        <v>10</v>
      </c>
      <c r="F36" s="10" t="s">
        <v>30</v>
      </c>
      <c r="G36" s="12">
        <v>3000</v>
      </c>
      <c r="H36" s="13">
        <v>8</v>
      </c>
      <c r="I36" s="12">
        <v>24000</v>
      </c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 t="s">
        <v>20</v>
      </c>
      <c r="Z36" s="17">
        <v>158000</v>
      </c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</row>
    <row r="37" spans="1:37" x14ac:dyDescent="0.3">
      <c r="A37" s="28">
        <v>44139</v>
      </c>
      <c r="B37" s="11" t="s">
        <v>7</v>
      </c>
      <c r="C37" s="10" t="s">
        <v>8</v>
      </c>
      <c r="D37" s="10" t="s">
        <v>9</v>
      </c>
      <c r="E37" s="10" t="s">
        <v>22</v>
      </c>
      <c r="F37" s="10" t="s">
        <v>23</v>
      </c>
      <c r="G37" s="12">
        <v>8000</v>
      </c>
      <c r="H37" s="13">
        <v>1</v>
      </c>
      <c r="I37" s="12">
        <v>8000</v>
      </c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 t="s">
        <v>25</v>
      </c>
      <c r="Z37" s="17">
        <v>137000</v>
      </c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</row>
    <row r="38" spans="1:37" x14ac:dyDescent="0.3">
      <c r="A38" s="28">
        <v>44145</v>
      </c>
      <c r="B38" s="11" t="s">
        <v>7</v>
      </c>
      <c r="C38" s="10" t="s">
        <v>8</v>
      </c>
      <c r="D38" s="10" t="s">
        <v>9</v>
      </c>
      <c r="E38" s="10" t="s">
        <v>22</v>
      </c>
      <c r="F38" s="10" t="s">
        <v>31</v>
      </c>
      <c r="G38" s="12">
        <v>4000</v>
      </c>
      <c r="H38" s="13">
        <v>2</v>
      </c>
      <c r="I38" s="12">
        <v>8000</v>
      </c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 t="s">
        <v>17</v>
      </c>
      <c r="Z38" s="17">
        <v>103000</v>
      </c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</row>
    <row r="39" spans="1:37" x14ac:dyDescent="0.3">
      <c r="A39" s="28">
        <v>44158</v>
      </c>
      <c r="B39" s="11" t="s">
        <v>7</v>
      </c>
      <c r="C39" s="10" t="s">
        <v>8</v>
      </c>
      <c r="D39" s="10" t="s">
        <v>9</v>
      </c>
      <c r="E39" s="10" t="s">
        <v>27</v>
      </c>
      <c r="F39" s="10" t="s">
        <v>28</v>
      </c>
      <c r="G39" s="12">
        <v>18000</v>
      </c>
      <c r="H39" s="13">
        <v>7</v>
      </c>
      <c r="I39" s="12">
        <v>126000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</row>
    <row r="40" spans="1:37" x14ac:dyDescent="0.3">
      <c r="A40" s="28">
        <v>44177</v>
      </c>
      <c r="B40" s="11" t="s">
        <v>7</v>
      </c>
      <c r="C40" s="10" t="s">
        <v>8</v>
      </c>
      <c r="D40" s="10" t="s">
        <v>9</v>
      </c>
      <c r="E40" s="10" t="s">
        <v>10</v>
      </c>
      <c r="F40" s="10" t="s">
        <v>15</v>
      </c>
      <c r="G40" s="12">
        <v>6000</v>
      </c>
      <c r="H40" s="13">
        <v>4</v>
      </c>
      <c r="I40" s="12">
        <v>24000</v>
      </c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9" t="s">
        <v>36</v>
      </c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</row>
    <row r="41" spans="1:37" x14ac:dyDescent="0.3">
      <c r="A41" s="28">
        <v>44182</v>
      </c>
      <c r="B41" s="11" t="s">
        <v>7</v>
      </c>
      <c r="C41" s="10" t="s">
        <v>8</v>
      </c>
      <c r="D41" s="10" t="s">
        <v>9</v>
      </c>
      <c r="E41" s="10" t="s">
        <v>27</v>
      </c>
      <c r="F41" s="10" t="s">
        <v>28</v>
      </c>
      <c r="G41" s="12">
        <v>18000</v>
      </c>
      <c r="H41" s="13">
        <v>7</v>
      </c>
      <c r="I41" s="12">
        <v>126000</v>
      </c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20">
        <v>43862</v>
      </c>
      <c r="Z41" s="20">
        <v>43983</v>
      </c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</row>
    <row r="42" spans="1:37" x14ac:dyDescent="0.3">
      <c r="A42" s="28">
        <v>44190</v>
      </c>
      <c r="B42" s="11" t="s">
        <v>7</v>
      </c>
      <c r="C42" s="10" t="s">
        <v>8</v>
      </c>
      <c r="D42" s="10" t="s">
        <v>9</v>
      </c>
      <c r="E42" s="10" t="s">
        <v>10</v>
      </c>
      <c r="F42" s="10" t="s">
        <v>15</v>
      </c>
      <c r="G42" s="12">
        <v>6000</v>
      </c>
      <c r="H42" s="13">
        <v>8</v>
      </c>
      <c r="I42" s="12">
        <v>48000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</row>
    <row r="43" spans="1:37" x14ac:dyDescent="0.3">
      <c r="A43" s="28">
        <v>44200</v>
      </c>
      <c r="B43" s="11" t="s">
        <v>7</v>
      </c>
      <c r="C43" s="10" t="s">
        <v>8</v>
      </c>
      <c r="D43" s="10" t="s">
        <v>9</v>
      </c>
      <c r="E43" s="10" t="s">
        <v>10</v>
      </c>
      <c r="F43" s="10" t="s">
        <v>11</v>
      </c>
      <c r="G43" s="12">
        <v>7000</v>
      </c>
      <c r="H43" s="13">
        <v>8</v>
      </c>
      <c r="I43" s="12">
        <v>56000</v>
      </c>
      <c r="J43" s="8"/>
      <c r="K43" s="8"/>
      <c r="L43" s="8"/>
      <c r="M43" s="17"/>
      <c r="N43" s="17"/>
      <c r="O43" s="17"/>
      <c r="P43" s="17"/>
      <c r="Q43" s="17"/>
      <c r="R43" s="8"/>
      <c r="S43" s="8"/>
      <c r="T43" s="8"/>
      <c r="U43" s="8"/>
      <c r="V43" s="8"/>
      <c r="W43" s="8"/>
      <c r="X43" s="8"/>
      <c r="Y43" s="8" t="s">
        <v>20</v>
      </c>
      <c r="Z43" s="17">
        <v>385000</v>
      </c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</row>
    <row r="44" spans="1:37" x14ac:dyDescent="0.3">
      <c r="A44" s="28">
        <v>44202</v>
      </c>
      <c r="B44" s="11" t="s">
        <v>7</v>
      </c>
      <c r="C44" s="10" t="s">
        <v>8</v>
      </c>
      <c r="D44" s="10" t="s">
        <v>14</v>
      </c>
      <c r="E44" s="10" t="s">
        <v>27</v>
      </c>
      <c r="F44" s="10" t="s">
        <v>28</v>
      </c>
      <c r="G44" s="12">
        <v>7000</v>
      </c>
      <c r="H44" s="13">
        <v>10</v>
      </c>
      <c r="I44" s="12">
        <v>70000</v>
      </c>
      <c r="J44" s="8"/>
      <c r="K44" s="8"/>
      <c r="L44" s="8"/>
      <c r="M44" s="17"/>
      <c r="N44" s="17"/>
      <c r="O44" s="17"/>
      <c r="P44" s="17"/>
      <c r="Q44" s="17"/>
      <c r="R44" s="8"/>
      <c r="S44" s="8"/>
      <c r="T44" s="8"/>
      <c r="U44" s="8"/>
      <c r="V44" s="17"/>
      <c r="W44" s="17"/>
      <c r="X44" s="8"/>
      <c r="Y44" s="8" t="s">
        <v>8</v>
      </c>
      <c r="Z44" s="17">
        <v>483000</v>
      </c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37" x14ac:dyDescent="0.3">
      <c r="A45" s="28">
        <v>43839</v>
      </c>
      <c r="B45" s="11" t="s">
        <v>19</v>
      </c>
      <c r="C45" s="10" t="s">
        <v>20</v>
      </c>
      <c r="D45" s="10" t="s">
        <v>21</v>
      </c>
      <c r="E45" s="10" t="s">
        <v>22</v>
      </c>
      <c r="F45" s="10" t="s">
        <v>23</v>
      </c>
      <c r="G45" s="12">
        <v>8000</v>
      </c>
      <c r="H45" s="13">
        <v>7</v>
      </c>
      <c r="I45" s="12">
        <v>56000</v>
      </c>
      <c r="J45" s="8"/>
      <c r="K45" s="8"/>
      <c r="L45" s="8"/>
      <c r="M45" s="17"/>
      <c r="N45" s="17"/>
      <c r="O45" s="17"/>
      <c r="P45" s="17"/>
      <c r="Q45" s="17"/>
      <c r="R45" s="8"/>
      <c r="S45" s="8"/>
      <c r="T45" s="8"/>
      <c r="U45" s="8"/>
      <c r="V45" s="17"/>
      <c r="W45" s="17"/>
      <c r="X45" s="8"/>
      <c r="Y45" s="8" t="s">
        <v>13</v>
      </c>
      <c r="Z45" s="17">
        <v>460000</v>
      </c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37" x14ac:dyDescent="0.3">
      <c r="A46" s="28">
        <v>43841</v>
      </c>
      <c r="B46" s="11" t="s">
        <v>19</v>
      </c>
      <c r="C46" s="10" t="s">
        <v>20</v>
      </c>
      <c r="D46" s="10" t="s">
        <v>21</v>
      </c>
      <c r="E46" s="10" t="s">
        <v>22</v>
      </c>
      <c r="F46" s="10" t="s">
        <v>23</v>
      </c>
      <c r="G46" s="12">
        <v>8000</v>
      </c>
      <c r="H46" s="13">
        <v>5</v>
      </c>
      <c r="I46" s="12">
        <v>40000</v>
      </c>
      <c r="J46" s="8"/>
      <c r="K46" s="8"/>
      <c r="L46" s="8"/>
      <c r="M46" s="17"/>
      <c r="N46" s="17"/>
      <c r="O46" s="17"/>
      <c r="P46" s="17"/>
      <c r="Q46" s="17"/>
      <c r="R46" s="8"/>
      <c r="S46" s="8"/>
      <c r="T46" s="8"/>
      <c r="U46" s="8"/>
      <c r="V46" s="17"/>
      <c r="W46" s="17"/>
      <c r="X46" s="8"/>
      <c r="Y46" s="8" t="s">
        <v>25</v>
      </c>
      <c r="Z46" s="17">
        <v>455000</v>
      </c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37" x14ac:dyDescent="0.3">
      <c r="A47" s="28">
        <v>43841</v>
      </c>
      <c r="B47" s="11" t="s">
        <v>19</v>
      </c>
      <c r="C47" s="10" t="s">
        <v>20</v>
      </c>
      <c r="D47" s="10" t="s">
        <v>21</v>
      </c>
      <c r="E47" s="10" t="s">
        <v>10</v>
      </c>
      <c r="F47" s="10" t="s">
        <v>30</v>
      </c>
      <c r="G47" s="12">
        <v>3000</v>
      </c>
      <c r="H47" s="13">
        <v>9</v>
      </c>
      <c r="I47" s="12">
        <v>27000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 t="s">
        <v>17</v>
      </c>
      <c r="Z47" s="17">
        <v>265000</v>
      </c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37" x14ac:dyDescent="0.3">
      <c r="A48" s="28">
        <v>43856</v>
      </c>
      <c r="B48" s="11" t="s">
        <v>19</v>
      </c>
      <c r="C48" s="10" t="s">
        <v>20</v>
      </c>
      <c r="D48" s="10" t="s">
        <v>21</v>
      </c>
      <c r="E48" s="10" t="s">
        <v>10</v>
      </c>
      <c r="F48" s="10" t="s">
        <v>11</v>
      </c>
      <c r="G48" s="12">
        <v>7000</v>
      </c>
      <c r="H48" s="13">
        <v>5</v>
      </c>
      <c r="I48" s="12">
        <v>35000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x14ac:dyDescent="0.3">
      <c r="A49" s="28">
        <v>43880</v>
      </c>
      <c r="B49" s="11" t="s">
        <v>19</v>
      </c>
      <c r="C49" s="10" t="s">
        <v>20</v>
      </c>
      <c r="D49" s="10" t="s">
        <v>21</v>
      </c>
      <c r="E49" s="10" t="s">
        <v>10</v>
      </c>
      <c r="F49" s="10" t="s">
        <v>11</v>
      </c>
      <c r="G49" s="12">
        <v>7000</v>
      </c>
      <c r="H49" s="13">
        <v>10</v>
      </c>
      <c r="I49" s="12">
        <v>70000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x14ac:dyDescent="0.3">
      <c r="A50" s="28">
        <v>43895</v>
      </c>
      <c r="B50" s="11" t="s">
        <v>19</v>
      </c>
      <c r="C50" s="10" t="s">
        <v>20</v>
      </c>
      <c r="D50" s="10" t="s">
        <v>21</v>
      </c>
      <c r="E50" s="10" t="s">
        <v>22</v>
      </c>
      <c r="F50" s="10" t="s">
        <v>23</v>
      </c>
      <c r="G50" s="12">
        <v>8000</v>
      </c>
      <c r="H50" s="13">
        <v>7</v>
      </c>
      <c r="I50" s="12">
        <v>56000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9" t="s">
        <v>37</v>
      </c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x14ac:dyDescent="0.3">
      <c r="A51" s="28">
        <v>43895</v>
      </c>
      <c r="B51" s="11" t="s">
        <v>19</v>
      </c>
      <c r="C51" s="10" t="s">
        <v>20</v>
      </c>
      <c r="D51" s="10" t="s">
        <v>21</v>
      </c>
      <c r="E51" s="10" t="s">
        <v>22</v>
      </c>
      <c r="F51" s="10" t="s">
        <v>31</v>
      </c>
      <c r="G51" s="12">
        <v>4000</v>
      </c>
      <c r="H51" s="13">
        <v>4</v>
      </c>
      <c r="I51" s="12">
        <v>16000</v>
      </c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 t="s">
        <v>25</v>
      </c>
      <c r="Z51" s="8" t="s">
        <v>27</v>
      </c>
      <c r="AA51" s="21">
        <v>636000</v>
      </c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x14ac:dyDescent="0.3">
      <c r="A52" s="28">
        <v>43900</v>
      </c>
      <c r="B52" s="11" t="s">
        <v>19</v>
      </c>
      <c r="C52" s="10" t="s">
        <v>20</v>
      </c>
      <c r="D52" s="10" t="s">
        <v>21</v>
      </c>
      <c r="E52" s="10" t="s">
        <v>10</v>
      </c>
      <c r="F52" s="10" t="s">
        <v>11</v>
      </c>
      <c r="G52" s="12">
        <v>7000</v>
      </c>
      <c r="H52" s="13">
        <v>6</v>
      </c>
      <c r="I52" s="12">
        <v>42000</v>
      </c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 t="s">
        <v>25</v>
      </c>
      <c r="Z52" s="8" t="s">
        <v>22</v>
      </c>
      <c r="AA52" s="21">
        <v>296000</v>
      </c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x14ac:dyDescent="0.3">
      <c r="A53" s="28">
        <v>43903</v>
      </c>
      <c r="B53" s="11" t="s">
        <v>19</v>
      </c>
      <c r="C53" s="10" t="s">
        <v>20</v>
      </c>
      <c r="D53" s="10" t="s">
        <v>21</v>
      </c>
      <c r="E53" s="10" t="s">
        <v>10</v>
      </c>
      <c r="F53" s="10" t="s">
        <v>15</v>
      </c>
      <c r="G53" s="12">
        <v>6000</v>
      </c>
      <c r="H53" s="13">
        <v>1</v>
      </c>
      <c r="I53" s="12">
        <v>6000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 t="s">
        <v>25</v>
      </c>
      <c r="Z53" s="8" t="s">
        <v>10</v>
      </c>
      <c r="AA53" s="21">
        <v>416000</v>
      </c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x14ac:dyDescent="0.3">
      <c r="A54" s="28">
        <v>43907</v>
      </c>
      <c r="B54" s="11" t="s">
        <v>19</v>
      </c>
      <c r="C54" s="10" t="s">
        <v>20</v>
      </c>
      <c r="D54" s="10" t="s">
        <v>21</v>
      </c>
      <c r="E54" s="10" t="s">
        <v>10</v>
      </c>
      <c r="F54" s="10" t="s">
        <v>11</v>
      </c>
      <c r="G54" s="12">
        <v>7000</v>
      </c>
      <c r="H54" s="13">
        <v>8</v>
      </c>
      <c r="I54" s="12">
        <v>56000</v>
      </c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 t="s">
        <v>13</v>
      </c>
      <c r="Z54" s="8" t="s">
        <v>27</v>
      </c>
      <c r="AA54" s="21">
        <v>1022000</v>
      </c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x14ac:dyDescent="0.3">
      <c r="A55" s="28">
        <v>43908</v>
      </c>
      <c r="B55" s="11" t="s">
        <v>19</v>
      </c>
      <c r="C55" s="10" t="s">
        <v>20</v>
      </c>
      <c r="D55" s="10" t="s">
        <v>21</v>
      </c>
      <c r="E55" s="10" t="s">
        <v>10</v>
      </c>
      <c r="F55" s="10" t="s">
        <v>30</v>
      </c>
      <c r="G55" s="12">
        <v>3000</v>
      </c>
      <c r="H55" s="13">
        <v>5</v>
      </c>
      <c r="I55" s="12">
        <v>15000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 t="s">
        <v>13</v>
      </c>
      <c r="Z55" s="8" t="s">
        <v>22</v>
      </c>
      <c r="AA55" s="21">
        <v>564000</v>
      </c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x14ac:dyDescent="0.3">
      <c r="A56" s="28">
        <v>43912</v>
      </c>
      <c r="B56" s="11" t="s">
        <v>19</v>
      </c>
      <c r="C56" s="10" t="s">
        <v>20</v>
      </c>
      <c r="D56" s="10" t="s">
        <v>21</v>
      </c>
      <c r="E56" s="10" t="s">
        <v>22</v>
      </c>
      <c r="F56" s="10" t="s">
        <v>31</v>
      </c>
      <c r="G56" s="12">
        <v>4000</v>
      </c>
      <c r="H56" s="13">
        <v>6</v>
      </c>
      <c r="I56" s="12">
        <v>24000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 t="s">
        <v>13</v>
      </c>
      <c r="Z56" s="8" t="s">
        <v>10</v>
      </c>
      <c r="AA56" s="21">
        <v>883000</v>
      </c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x14ac:dyDescent="0.3">
      <c r="A57" s="28">
        <v>43942</v>
      </c>
      <c r="B57" s="11" t="s">
        <v>19</v>
      </c>
      <c r="C57" s="10" t="s">
        <v>20</v>
      </c>
      <c r="D57" s="10" t="s">
        <v>21</v>
      </c>
      <c r="E57" s="10" t="s">
        <v>27</v>
      </c>
      <c r="F57" s="10" t="s">
        <v>34</v>
      </c>
      <c r="G57" s="12">
        <v>10000</v>
      </c>
      <c r="H57" s="13">
        <v>7</v>
      </c>
      <c r="I57" s="12">
        <v>70000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 t="s">
        <v>8</v>
      </c>
      <c r="Z57" s="8" t="s">
        <v>27</v>
      </c>
      <c r="AA57" s="21">
        <v>918000</v>
      </c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x14ac:dyDescent="0.3">
      <c r="A58" s="28">
        <v>43957</v>
      </c>
      <c r="B58" s="11" t="s">
        <v>19</v>
      </c>
      <c r="C58" s="10" t="s">
        <v>20</v>
      </c>
      <c r="D58" s="10" t="s">
        <v>21</v>
      </c>
      <c r="E58" s="10" t="s">
        <v>10</v>
      </c>
      <c r="F58" s="10" t="s">
        <v>15</v>
      </c>
      <c r="G58" s="12">
        <v>6000</v>
      </c>
      <c r="H58" s="13">
        <v>5</v>
      </c>
      <c r="I58" s="12">
        <v>30000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 t="s">
        <v>8</v>
      </c>
      <c r="Z58" s="8" t="s">
        <v>22</v>
      </c>
      <c r="AA58" s="21">
        <v>424000</v>
      </c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x14ac:dyDescent="0.3">
      <c r="A59" s="28">
        <v>43984</v>
      </c>
      <c r="B59" s="11" t="s">
        <v>19</v>
      </c>
      <c r="C59" s="10" t="s">
        <v>20</v>
      </c>
      <c r="D59" s="10" t="s">
        <v>21</v>
      </c>
      <c r="E59" s="10" t="s">
        <v>10</v>
      </c>
      <c r="F59" s="10" t="s">
        <v>15</v>
      </c>
      <c r="G59" s="12">
        <v>6000</v>
      </c>
      <c r="H59" s="13">
        <v>7</v>
      </c>
      <c r="I59" s="12">
        <v>42000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 t="s">
        <v>8</v>
      </c>
      <c r="Z59" s="8" t="s">
        <v>10</v>
      </c>
      <c r="AA59" s="21">
        <v>458000</v>
      </c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x14ac:dyDescent="0.3">
      <c r="A60" s="28">
        <v>44000</v>
      </c>
      <c r="B60" s="11" t="s">
        <v>19</v>
      </c>
      <c r="C60" s="10" t="s">
        <v>20</v>
      </c>
      <c r="D60" s="10" t="s">
        <v>21</v>
      </c>
      <c r="E60" s="10" t="s">
        <v>10</v>
      </c>
      <c r="F60" s="10" t="s">
        <v>15</v>
      </c>
      <c r="G60" s="12">
        <v>6000</v>
      </c>
      <c r="H60" s="13">
        <v>10</v>
      </c>
      <c r="I60" s="12">
        <v>60000</v>
      </c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 t="s">
        <v>17</v>
      </c>
      <c r="Z60" s="8" t="s">
        <v>27</v>
      </c>
      <c r="AA60" s="21">
        <v>786000</v>
      </c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x14ac:dyDescent="0.3">
      <c r="A61" s="28">
        <v>44007</v>
      </c>
      <c r="B61" s="11" t="s">
        <v>19</v>
      </c>
      <c r="C61" s="10" t="s">
        <v>20</v>
      </c>
      <c r="D61" s="10" t="s">
        <v>21</v>
      </c>
      <c r="E61" s="10" t="s">
        <v>10</v>
      </c>
      <c r="F61" s="10" t="s">
        <v>30</v>
      </c>
      <c r="G61" s="12">
        <v>3000</v>
      </c>
      <c r="H61" s="13">
        <v>2</v>
      </c>
      <c r="I61" s="12">
        <v>6000</v>
      </c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 t="s">
        <v>17</v>
      </c>
      <c r="Z61" s="8" t="s">
        <v>22</v>
      </c>
      <c r="AA61" s="21">
        <v>292000</v>
      </c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x14ac:dyDescent="0.3">
      <c r="A62" s="28">
        <v>44016</v>
      </c>
      <c r="B62" s="11" t="s">
        <v>19</v>
      </c>
      <c r="C62" s="10" t="s">
        <v>20</v>
      </c>
      <c r="D62" s="10" t="s">
        <v>21</v>
      </c>
      <c r="E62" s="10" t="s">
        <v>10</v>
      </c>
      <c r="F62" s="10" t="s">
        <v>11</v>
      </c>
      <c r="G62" s="12">
        <v>7000</v>
      </c>
      <c r="H62" s="13">
        <v>5</v>
      </c>
      <c r="I62" s="12">
        <v>35000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 t="s">
        <v>17</v>
      </c>
      <c r="Z62" s="8" t="s">
        <v>10</v>
      </c>
      <c r="AA62" s="21">
        <v>361000</v>
      </c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x14ac:dyDescent="0.3">
      <c r="A63" s="28">
        <v>44025</v>
      </c>
      <c r="B63" s="11" t="s">
        <v>19</v>
      </c>
      <c r="C63" s="10" t="s">
        <v>20</v>
      </c>
      <c r="D63" s="10" t="s">
        <v>21</v>
      </c>
      <c r="E63" s="10" t="s">
        <v>10</v>
      </c>
      <c r="F63" s="10" t="s">
        <v>30</v>
      </c>
      <c r="G63" s="12">
        <v>3000</v>
      </c>
      <c r="H63" s="13">
        <v>10</v>
      </c>
      <c r="I63" s="12">
        <v>30000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 t="s">
        <v>20</v>
      </c>
      <c r="Z63" s="8" t="s">
        <v>27</v>
      </c>
      <c r="AA63" s="21">
        <v>464000</v>
      </c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x14ac:dyDescent="0.3">
      <c r="A64" s="28">
        <v>44039</v>
      </c>
      <c r="B64" s="11" t="s">
        <v>19</v>
      </c>
      <c r="C64" s="10" t="s">
        <v>20</v>
      </c>
      <c r="D64" s="10" t="s">
        <v>21</v>
      </c>
      <c r="E64" s="10" t="s">
        <v>27</v>
      </c>
      <c r="F64" s="10" t="s">
        <v>34</v>
      </c>
      <c r="G64" s="12">
        <v>10000</v>
      </c>
      <c r="H64" s="13">
        <v>2</v>
      </c>
      <c r="I64" s="12">
        <v>20000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 t="s">
        <v>20</v>
      </c>
      <c r="Z64" s="8" t="s">
        <v>22</v>
      </c>
      <c r="AA64" s="21">
        <v>340000</v>
      </c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37" x14ac:dyDescent="0.3">
      <c r="A65" s="28">
        <v>44044</v>
      </c>
      <c r="B65" s="11" t="s">
        <v>19</v>
      </c>
      <c r="C65" s="10" t="s">
        <v>20</v>
      </c>
      <c r="D65" s="10" t="s">
        <v>21</v>
      </c>
      <c r="E65" s="10" t="s">
        <v>10</v>
      </c>
      <c r="F65" s="10" t="s">
        <v>11</v>
      </c>
      <c r="G65" s="12">
        <v>7000</v>
      </c>
      <c r="H65" s="13">
        <v>9</v>
      </c>
      <c r="I65" s="12">
        <v>63000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 t="s">
        <v>20</v>
      </c>
      <c r="Z65" s="8" t="s">
        <v>10</v>
      </c>
      <c r="AA65" s="21">
        <v>883000</v>
      </c>
      <c r="AB65" s="8"/>
      <c r="AC65" s="8"/>
      <c r="AD65" s="8"/>
      <c r="AE65" s="8"/>
      <c r="AF65" s="8"/>
      <c r="AG65" s="8"/>
      <c r="AH65" s="8"/>
      <c r="AI65" s="8"/>
      <c r="AJ65" s="8"/>
      <c r="AK65" s="8"/>
    </row>
    <row r="66" spans="1:37" x14ac:dyDescent="0.3">
      <c r="A66" s="28">
        <v>44054</v>
      </c>
      <c r="B66" s="11" t="s">
        <v>19</v>
      </c>
      <c r="C66" s="10" t="s">
        <v>20</v>
      </c>
      <c r="D66" s="10" t="s">
        <v>21</v>
      </c>
      <c r="E66" s="10" t="s">
        <v>10</v>
      </c>
      <c r="F66" s="10" t="s">
        <v>11</v>
      </c>
      <c r="G66" s="12">
        <v>7000</v>
      </c>
      <c r="H66" s="13">
        <v>8</v>
      </c>
      <c r="I66" s="12">
        <v>56000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</row>
    <row r="67" spans="1:37" x14ac:dyDescent="0.3">
      <c r="A67" s="28">
        <v>44069</v>
      </c>
      <c r="B67" s="11" t="s">
        <v>19</v>
      </c>
      <c r="C67" s="10" t="s">
        <v>20</v>
      </c>
      <c r="D67" s="10" t="s">
        <v>21</v>
      </c>
      <c r="E67" s="10" t="s">
        <v>27</v>
      </c>
      <c r="F67" s="10" t="s">
        <v>28</v>
      </c>
      <c r="G67" s="12">
        <v>18000</v>
      </c>
      <c r="H67" s="13">
        <v>9</v>
      </c>
      <c r="I67" s="12">
        <v>162000</v>
      </c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</row>
    <row r="68" spans="1:37" x14ac:dyDescent="0.3">
      <c r="A68" s="28">
        <v>44075</v>
      </c>
      <c r="B68" s="11" t="s">
        <v>19</v>
      </c>
      <c r="C68" s="10" t="s">
        <v>20</v>
      </c>
      <c r="D68" s="10" t="s">
        <v>21</v>
      </c>
      <c r="E68" s="10" t="s">
        <v>10</v>
      </c>
      <c r="F68" s="10" t="s">
        <v>11</v>
      </c>
      <c r="G68" s="12">
        <v>7000</v>
      </c>
      <c r="H68" s="13">
        <v>1</v>
      </c>
      <c r="I68" s="12">
        <v>7000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 t="s">
        <v>27</v>
      </c>
      <c r="AA68" s="8" t="s">
        <v>22</v>
      </c>
      <c r="AB68" s="8" t="s">
        <v>10</v>
      </c>
      <c r="AC68" s="8"/>
      <c r="AD68" s="8"/>
      <c r="AE68" s="8"/>
      <c r="AF68" s="8"/>
      <c r="AG68" s="8"/>
      <c r="AH68" s="8"/>
      <c r="AI68" s="8"/>
      <c r="AJ68" s="8"/>
      <c r="AK68" s="8"/>
    </row>
    <row r="69" spans="1:37" x14ac:dyDescent="0.3">
      <c r="A69" s="28">
        <v>44075</v>
      </c>
      <c r="B69" s="11" t="s">
        <v>19</v>
      </c>
      <c r="C69" s="10" t="s">
        <v>20</v>
      </c>
      <c r="D69" s="10" t="s">
        <v>21</v>
      </c>
      <c r="E69" s="10" t="s">
        <v>10</v>
      </c>
      <c r="F69" s="10" t="s">
        <v>15</v>
      </c>
      <c r="G69" s="12">
        <v>6000</v>
      </c>
      <c r="H69" s="13">
        <v>6</v>
      </c>
      <c r="I69" s="12">
        <v>36000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 t="s">
        <v>25</v>
      </c>
      <c r="Z69" s="21">
        <v>636000</v>
      </c>
      <c r="AA69" s="21">
        <v>296000</v>
      </c>
      <c r="AB69" s="21">
        <v>416000</v>
      </c>
      <c r="AC69" s="8"/>
      <c r="AD69" s="8"/>
      <c r="AE69" s="8"/>
      <c r="AF69" s="8"/>
      <c r="AG69" s="8"/>
      <c r="AH69" s="8"/>
      <c r="AI69" s="8"/>
      <c r="AJ69" s="8"/>
      <c r="AK69" s="8"/>
    </row>
    <row r="70" spans="1:37" x14ac:dyDescent="0.3">
      <c r="A70" s="28">
        <v>44079</v>
      </c>
      <c r="B70" s="11" t="s">
        <v>19</v>
      </c>
      <c r="C70" s="10" t="s">
        <v>20</v>
      </c>
      <c r="D70" s="10" t="s">
        <v>21</v>
      </c>
      <c r="E70" s="10" t="s">
        <v>10</v>
      </c>
      <c r="F70" s="10" t="s">
        <v>15</v>
      </c>
      <c r="G70" s="12">
        <v>6000</v>
      </c>
      <c r="H70" s="13">
        <v>7</v>
      </c>
      <c r="I70" s="12">
        <v>42000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 t="s">
        <v>13</v>
      </c>
      <c r="Z70" s="21">
        <v>1022000</v>
      </c>
      <c r="AA70" s="21">
        <v>564000</v>
      </c>
      <c r="AB70" s="21">
        <v>883000</v>
      </c>
      <c r="AC70" s="8"/>
      <c r="AD70" s="8"/>
      <c r="AE70" s="8"/>
      <c r="AF70" s="8"/>
      <c r="AG70" s="8"/>
      <c r="AH70" s="8"/>
      <c r="AI70" s="8"/>
      <c r="AJ70" s="8"/>
      <c r="AK70" s="8"/>
    </row>
    <row r="71" spans="1:37" x14ac:dyDescent="0.3">
      <c r="A71" s="28">
        <v>44080</v>
      </c>
      <c r="B71" s="11" t="s">
        <v>19</v>
      </c>
      <c r="C71" s="10" t="s">
        <v>20</v>
      </c>
      <c r="D71" s="10" t="s">
        <v>21</v>
      </c>
      <c r="E71" s="10" t="s">
        <v>27</v>
      </c>
      <c r="F71" s="10" t="s">
        <v>28</v>
      </c>
      <c r="G71" s="12">
        <v>18000</v>
      </c>
      <c r="H71" s="13">
        <v>4</v>
      </c>
      <c r="I71" s="12">
        <v>72000</v>
      </c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 t="s">
        <v>8</v>
      </c>
      <c r="Z71" s="21">
        <v>918000</v>
      </c>
      <c r="AA71" s="21">
        <v>424000</v>
      </c>
      <c r="AB71" s="21">
        <v>458000</v>
      </c>
      <c r="AC71" s="8"/>
      <c r="AD71" s="8"/>
      <c r="AE71" s="8"/>
      <c r="AF71" s="8"/>
      <c r="AG71" s="8"/>
      <c r="AH71" s="8"/>
      <c r="AI71" s="8"/>
      <c r="AJ71" s="8"/>
      <c r="AK71" s="8"/>
    </row>
    <row r="72" spans="1:37" x14ac:dyDescent="0.3">
      <c r="A72" s="28">
        <v>44085</v>
      </c>
      <c r="B72" s="11" t="s">
        <v>19</v>
      </c>
      <c r="C72" s="10" t="s">
        <v>20</v>
      </c>
      <c r="D72" s="10" t="s">
        <v>21</v>
      </c>
      <c r="E72" s="10" t="s">
        <v>22</v>
      </c>
      <c r="F72" s="10" t="s">
        <v>31</v>
      </c>
      <c r="G72" s="12">
        <v>4000</v>
      </c>
      <c r="H72" s="13">
        <v>7</v>
      </c>
      <c r="I72" s="12">
        <v>28000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 t="s">
        <v>17</v>
      </c>
      <c r="Z72" s="21">
        <v>786000</v>
      </c>
      <c r="AA72" s="21">
        <v>292000</v>
      </c>
      <c r="AB72" s="21">
        <v>361000</v>
      </c>
      <c r="AC72" s="8"/>
      <c r="AD72" s="8"/>
      <c r="AE72" s="8"/>
      <c r="AF72" s="8"/>
      <c r="AG72" s="8"/>
      <c r="AH72" s="8"/>
      <c r="AI72" s="8"/>
      <c r="AJ72" s="8"/>
      <c r="AK72" s="8"/>
    </row>
    <row r="73" spans="1:37" x14ac:dyDescent="0.3">
      <c r="A73" s="28">
        <v>44086</v>
      </c>
      <c r="B73" s="11" t="s">
        <v>19</v>
      </c>
      <c r="C73" s="10" t="s">
        <v>20</v>
      </c>
      <c r="D73" s="10" t="s">
        <v>21</v>
      </c>
      <c r="E73" s="10" t="s">
        <v>10</v>
      </c>
      <c r="F73" s="10" t="s">
        <v>11</v>
      </c>
      <c r="G73" s="12">
        <v>7000</v>
      </c>
      <c r="H73" s="13">
        <v>6</v>
      </c>
      <c r="I73" s="12">
        <v>42000</v>
      </c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 t="s">
        <v>20</v>
      </c>
      <c r="Z73" s="21">
        <v>464000</v>
      </c>
      <c r="AA73" s="21">
        <v>340000</v>
      </c>
      <c r="AB73" s="21">
        <v>883000</v>
      </c>
      <c r="AC73" s="8"/>
      <c r="AD73" s="8"/>
      <c r="AE73" s="8"/>
      <c r="AF73" s="8"/>
      <c r="AG73" s="8"/>
      <c r="AH73" s="8"/>
      <c r="AI73" s="8"/>
      <c r="AJ73" s="8"/>
      <c r="AK73" s="8"/>
    </row>
    <row r="74" spans="1:37" x14ac:dyDescent="0.3">
      <c r="A74" s="28">
        <v>44095</v>
      </c>
      <c r="B74" s="11" t="s">
        <v>19</v>
      </c>
      <c r="C74" s="10" t="s">
        <v>20</v>
      </c>
      <c r="D74" s="10" t="s">
        <v>21</v>
      </c>
      <c r="E74" s="10" t="s">
        <v>10</v>
      </c>
      <c r="F74" s="10" t="s">
        <v>15</v>
      </c>
      <c r="G74" s="12">
        <v>6000</v>
      </c>
      <c r="H74" s="13">
        <v>8</v>
      </c>
      <c r="I74" s="12">
        <v>48000</v>
      </c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</row>
    <row r="75" spans="1:37" x14ac:dyDescent="0.3">
      <c r="A75" s="28">
        <v>44123</v>
      </c>
      <c r="B75" s="11" t="s">
        <v>19</v>
      </c>
      <c r="C75" s="10" t="s">
        <v>20</v>
      </c>
      <c r="D75" s="10" t="s">
        <v>21</v>
      </c>
      <c r="E75" s="10" t="s">
        <v>27</v>
      </c>
      <c r="F75" s="10" t="s">
        <v>34</v>
      </c>
      <c r="G75" s="12">
        <v>10000</v>
      </c>
      <c r="H75" s="13">
        <v>8</v>
      </c>
      <c r="I75" s="12">
        <v>80000</v>
      </c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</row>
    <row r="76" spans="1:37" x14ac:dyDescent="0.3">
      <c r="A76" s="28">
        <v>44127</v>
      </c>
      <c r="B76" s="11" t="s">
        <v>19</v>
      </c>
      <c r="C76" s="10" t="s">
        <v>20</v>
      </c>
      <c r="D76" s="10" t="s">
        <v>21</v>
      </c>
      <c r="E76" s="10" t="s">
        <v>22</v>
      </c>
      <c r="F76" s="10" t="s">
        <v>23</v>
      </c>
      <c r="G76" s="12">
        <v>8000</v>
      </c>
      <c r="H76" s="13">
        <v>5</v>
      </c>
      <c r="I76" s="12">
        <v>40000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9" t="s">
        <v>38</v>
      </c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</row>
    <row r="77" spans="1:37" x14ac:dyDescent="0.3">
      <c r="A77" s="28">
        <v>44135</v>
      </c>
      <c r="B77" s="11" t="s">
        <v>19</v>
      </c>
      <c r="C77" s="10" t="s">
        <v>20</v>
      </c>
      <c r="D77" s="10" t="s">
        <v>21</v>
      </c>
      <c r="E77" s="10" t="s">
        <v>10</v>
      </c>
      <c r="F77" s="10" t="s">
        <v>11</v>
      </c>
      <c r="G77" s="12">
        <v>7000</v>
      </c>
      <c r="H77" s="13">
        <v>1</v>
      </c>
      <c r="I77" s="12">
        <v>7000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 t="s">
        <v>13</v>
      </c>
      <c r="Z77" s="21">
        <v>59</v>
      </c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</row>
    <row r="78" spans="1:37" x14ac:dyDescent="0.3">
      <c r="A78" s="28">
        <v>44139</v>
      </c>
      <c r="B78" s="11" t="s">
        <v>19</v>
      </c>
      <c r="C78" s="10" t="s">
        <v>20</v>
      </c>
      <c r="D78" s="10" t="s">
        <v>21</v>
      </c>
      <c r="E78" s="10" t="s">
        <v>22</v>
      </c>
      <c r="F78" s="10" t="s">
        <v>23</v>
      </c>
      <c r="G78" s="12">
        <v>8000</v>
      </c>
      <c r="H78" s="13">
        <v>10</v>
      </c>
      <c r="I78" s="12">
        <v>80000</v>
      </c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 t="s">
        <v>8</v>
      </c>
      <c r="Z78" s="21">
        <v>41</v>
      </c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</row>
    <row r="79" spans="1:37" x14ac:dyDescent="0.3">
      <c r="A79" s="28">
        <v>44147</v>
      </c>
      <c r="B79" s="11" t="s">
        <v>19</v>
      </c>
      <c r="C79" s="10" t="s">
        <v>20</v>
      </c>
      <c r="D79" s="10" t="s">
        <v>21</v>
      </c>
      <c r="E79" s="10" t="s">
        <v>10</v>
      </c>
      <c r="F79" s="10" t="s">
        <v>11</v>
      </c>
      <c r="G79" s="12">
        <v>7000</v>
      </c>
      <c r="H79" s="13">
        <v>5</v>
      </c>
      <c r="I79" s="12">
        <v>35000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 t="s">
        <v>20</v>
      </c>
      <c r="Z79" s="21">
        <v>39</v>
      </c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</row>
    <row r="80" spans="1:37" x14ac:dyDescent="0.3">
      <c r="A80" s="28">
        <v>44147</v>
      </c>
      <c r="B80" s="11" t="s">
        <v>19</v>
      </c>
      <c r="C80" s="10" t="s">
        <v>20</v>
      </c>
      <c r="D80" s="10" t="s">
        <v>21</v>
      </c>
      <c r="E80" s="10" t="s">
        <v>10</v>
      </c>
      <c r="F80" s="10" t="s">
        <v>15</v>
      </c>
      <c r="G80" s="12">
        <v>6000</v>
      </c>
      <c r="H80" s="13">
        <v>8</v>
      </c>
      <c r="I80" s="12">
        <v>48000</v>
      </c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 t="s">
        <v>25</v>
      </c>
      <c r="Z80" s="21">
        <v>27</v>
      </c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</row>
    <row r="81" spans="1:37" x14ac:dyDescent="0.3">
      <c r="A81" s="28">
        <v>44165</v>
      </c>
      <c r="B81" s="11" t="s">
        <v>19</v>
      </c>
      <c r="C81" s="10" t="s">
        <v>20</v>
      </c>
      <c r="D81" s="10" t="s">
        <v>21</v>
      </c>
      <c r="E81" s="10" t="s">
        <v>10</v>
      </c>
      <c r="F81" s="10" t="s">
        <v>15</v>
      </c>
      <c r="G81" s="12">
        <v>6000</v>
      </c>
      <c r="H81" s="13">
        <v>7</v>
      </c>
      <c r="I81" s="12">
        <v>42000</v>
      </c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 t="s">
        <v>17</v>
      </c>
      <c r="Z81" s="21">
        <v>34</v>
      </c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</row>
    <row r="82" spans="1:37" x14ac:dyDescent="0.3">
      <c r="A82" s="28">
        <v>44187</v>
      </c>
      <c r="B82" s="11" t="s">
        <v>19</v>
      </c>
      <c r="C82" s="10" t="s">
        <v>20</v>
      </c>
      <c r="D82" s="10" t="s">
        <v>21</v>
      </c>
      <c r="E82" s="10" t="s">
        <v>27</v>
      </c>
      <c r="F82" s="10" t="s">
        <v>34</v>
      </c>
      <c r="G82" s="12">
        <v>10000</v>
      </c>
      <c r="H82" s="13">
        <v>6</v>
      </c>
      <c r="I82" s="12">
        <v>60000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</row>
    <row r="83" spans="1:37" x14ac:dyDescent="0.3">
      <c r="A83" s="28">
        <v>44191</v>
      </c>
      <c r="B83" s="11" t="s">
        <v>19</v>
      </c>
      <c r="C83" s="10" t="s">
        <v>20</v>
      </c>
      <c r="D83" s="10" t="s">
        <v>21</v>
      </c>
      <c r="E83" s="10" t="s">
        <v>10</v>
      </c>
      <c r="F83" s="10" t="s">
        <v>30</v>
      </c>
      <c r="G83" s="12">
        <v>3000</v>
      </c>
      <c r="H83" s="13">
        <v>1</v>
      </c>
      <c r="I83" s="12">
        <v>3000</v>
      </c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9" t="s">
        <v>39</v>
      </c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</row>
    <row r="84" spans="1:37" x14ac:dyDescent="0.3">
      <c r="A84" s="28">
        <v>44205</v>
      </c>
      <c r="B84" s="11" t="s">
        <v>19</v>
      </c>
      <c r="C84" s="10" t="s">
        <v>20</v>
      </c>
      <c r="D84" s="10" t="s">
        <v>21</v>
      </c>
      <c r="E84" s="10" t="s">
        <v>22</v>
      </c>
      <c r="F84" s="10" t="s">
        <v>23</v>
      </c>
      <c r="G84" s="12">
        <v>8000</v>
      </c>
      <c r="H84" s="13">
        <v>7</v>
      </c>
      <c r="I84" s="12">
        <v>56000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 t="s">
        <v>17</v>
      </c>
      <c r="Z84" s="21">
        <v>4</v>
      </c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</row>
    <row r="85" spans="1:37" x14ac:dyDescent="0.3">
      <c r="A85" s="28">
        <v>44207</v>
      </c>
      <c r="B85" s="11" t="s">
        <v>19</v>
      </c>
      <c r="C85" s="10" t="s">
        <v>20</v>
      </c>
      <c r="D85" s="10" t="s">
        <v>21</v>
      </c>
      <c r="E85" s="10" t="s">
        <v>22</v>
      </c>
      <c r="F85" s="10" t="s">
        <v>23</v>
      </c>
      <c r="G85" s="12">
        <v>8000</v>
      </c>
      <c r="H85" s="13">
        <v>5</v>
      </c>
      <c r="I85" s="12">
        <v>40000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 t="s">
        <v>20</v>
      </c>
      <c r="Z85" s="21">
        <v>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</row>
    <row r="86" spans="1:37" x14ac:dyDescent="0.3">
      <c r="A86" s="28">
        <v>44207</v>
      </c>
      <c r="B86" s="11" t="s">
        <v>19</v>
      </c>
      <c r="C86" s="10" t="s">
        <v>20</v>
      </c>
      <c r="D86" s="10" t="s">
        <v>21</v>
      </c>
      <c r="E86" s="10" t="s">
        <v>10</v>
      </c>
      <c r="F86" s="10" t="s">
        <v>30</v>
      </c>
      <c r="G86" s="12">
        <v>3000</v>
      </c>
      <c r="H86" s="13">
        <v>9</v>
      </c>
      <c r="I86" s="12">
        <v>27000</v>
      </c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 t="s">
        <v>8</v>
      </c>
      <c r="Z86" s="21">
        <v>4</v>
      </c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</row>
    <row r="87" spans="1:37" x14ac:dyDescent="0.3">
      <c r="A87" s="28">
        <v>44222</v>
      </c>
      <c r="B87" s="11" t="s">
        <v>19</v>
      </c>
      <c r="C87" s="10" t="s">
        <v>20</v>
      </c>
      <c r="D87" s="10" t="s">
        <v>21</v>
      </c>
      <c r="E87" s="10" t="s">
        <v>10</v>
      </c>
      <c r="F87" s="10" t="s">
        <v>11</v>
      </c>
      <c r="G87" s="12">
        <v>7000</v>
      </c>
      <c r="H87" s="13">
        <v>5</v>
      </c>
      <c r="I87" s="12">
        <v>35000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 t="s">
        <v>13</v>
      </c>
      <c r="Z87" s="21">
        <v>2</v>
      </c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</row>
    <row r="88" spans="1:37" x14ac:dyDescent="0.3">
      <c r="A88" s="28">
        <v>43840</v>
      </c>
      <c r="B88" s="11" t="s">
        <v>24</v>
      </c>
      <c r="C88" s="10" t="s">
        <v>25</v>
      </c>
      <c r="D88" s="10" t="s">
        <v>26</v>
      </c>
      <c r="E88" s="10" t="s">
        <v>27</v>
      </c>
      <c r="F88" s="10" t="s">
        <v>28</v>
      </c>
      <c r="G88" s="12">
        <v>18000</v>
      </c>
      <c r="H88" s="13">
        <v>7</v>
      </c>
      <c r="I88" s="12">
        <v>126000</v>
      </c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 t="s">
        <v>25</v>
      </c>
      <c r="Z88" s="21">
        <v>3</v>
      </c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</row>
    <row r="89" spans="1:37" x14ac:dyDescent="0.3">
      <c r="A89" s="28">
        <v>43841</v>
      </c>
      <c r="B89" s="11" t="s">
        <v>24</v>
      </c>
      <c r="C89" s="10" t="s">
        <v>25</v>
      </c>
      <c r="D89" s="10" t="s">
        <v>26</v>
      </c>
      <c r="E89" s="10" t="s">
        <v>10</v>
      </c>
      <c r="F89" s="10" t="s">
        <v>11</v>
      </c>
      <c r="G89" s="12">
        <v>7000</v>
      </c>
      <c r="H89" s="13">
        <v>1</v>
      </c>
      <c r="I89" s="12">
        <v>7000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</row>
    <row r="90" spans="1:37" x14ac:dyDescent="0.3">
      <c r="A90" s="28">
        <v>43852</v>
      </c>
      <c r="B90" s="11" t="s">
        <v>24</v>
      </c>
      <c r="C90" s="10" t="s">
        <v>25</v>
      </c>
      <c r="D90" s="10" t="s">
        <v>26</v>
      </c>
      <c r="E90" s="10" t="s">
        <v>22</v>
      </c>
      <c r="F90" s="10" t="s">
        <v>31</v>
      </c>
      <c r="G90" s="12">
        <v>4000</v>
      </c>
      <c r="H90" s="13">
        <v>1</v>
      </c>
      <c r="I90" s="12">
        <v>4000</v>
      </c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9" t="s">
        <v>40</v>
      </c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</row>
    <row r="91" spans="1:37" x14ac:dyDescent="0.3">
      <c r="A91" s="28">
        <v>43864</v>
      </c>
      <c r="B91" s="11" t="s">
        <v>24</v>
      </c>
      <c r="C91" s="10" t="s">
        <v>25</v>
      </c>
      <c r="D91" s="10" t="s">
        <v>26</v>
      </c>
      <c r="E91" s="10" t="s">
        <v>27</v>
      </c>
      <c r="F91" s="10" t="s">
        <v>28</v>
      </c>
      <c r="G91" s="12">
        <v>18000</v>
      </c>
      <c r="H91" s="13">
        <v>8</v>
      </c>
      <c r="I91" s="12">
        <v>144000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 t="s">
        <v>25</v>
      </c>
      <c r="Z91" s="21">
        <v>49926</v>
      </c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</row>
    <row r="92" spans="1:37" x14ac:dyDescent="0.3">
      <c r="A92" s="28">
        <v>43868</v>
      </c>
      <c r="B92" s="11" t="s">
        <v>24</v>
      </c>
      <c r="C92" s="10" t="s">
        <v>25</v>
      </c>
      <c r="D92" s="10" t="s">
        <v>26</v>
      </c>
      <c r="E92" s="10" t="s">
        <v>10</v>
      </c>
      <c r="F92" s="10" t="s">
        <v>30</v>
      </c>
      <c r="G92" s="12">
        <v>3000</v>
      </c>
      <c r="H92" s="13">
        <v>9</v>
      </c>
      <c r="I92" s="12">
        <v>27000</v>
      </c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 t="s">
        <v>20</v>
      </c>
      <c r="Z92" s="21">
        <v>43256</v>
      </c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</row>
    <row r="93" spans="1:37" x14ac:dyDescent="0.3">
      <c r="A93" s="28">
        <v>43871</v>
      </c>
      <c r="B93" s="11" t="s">
        <v>24</v>
      </c>
      <c r="C93" s="10" t="s">
        <v>25</v>
      </c>
      <c r="D93" s="10" t="s">
        <v>26</v>
      </c>
      <c r="E93" s="10" t="s">
        <v>10</v>
      </c>
      <c r="F93" s="10" t="s">
        <v>11</v>
      </c>
      <c r="G93" s="12">
        <v>7000</v>
      </c>
      <c r="H93" s="13">
        <v>3</v>
      </c>
      <c r="I93" s="12">
        <v>21000</v>
      </c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 t="s">
        <v>17</v>
      </c>
      <c r="Z93" s="21">
        <v>42324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</row>
    <row r="94" spans="1:37" x14ac:dyDescent="0.3">
      <c r="A94" s="28">
        <v>43874</v>
      </c>
      <c r="B94" s="11" t="s">
        <v>24</v>
      </c>
      <c r="C94" s="10" t="s">
        <v>25</v>
      </c>
      <c r="D94" s="10" t="s">
        <v>26</v>
      </c>
      <c r="E94" s="10" t="s">
        <v>22</v>
      </c>
      <c r="F94" s="10" t="s">
        <v>23</v>
      </c>
      <c r="G94" s="12">
        <v>8000</v>
      </c>
      <c r="H94" s="13">
        <v>2</v>
      </c>
      <c r="I94" s="12">
        <v>16000</v>
      </c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 t="s">
        <v>8</v>
      </c>
      <c r="Z94" s="21">
        <v>43902</v>
      </c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</row>
    <row r="95" spans="1:37" x14ac:dyDescent="0.3">
      <c r="A95" s="28">
        <v>43883</v>
      </c>
      <c r="B95" s="11" t="s">
        <v>24</v>
      </c>
      <c r="C95" s="10" t="s">
        <v>25</v>
      </c>
      <c r="D95" s="10" t="s">
        <v>26</v>
      </c>
      <c r="E95" s="10" t="s">
        <v>10</v>
      </c>
      <c r="F95" s="10" t="s">
        <v>11</v>
      </c>
      <c r="G95" s="12">
        <v>7000</v>
      </c>
      <c r="H95" s="13">
        <v>5</v>
      </c>
      <c r="I95" s="12">
        <v>35000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 t="s">
        <v>13</v>
      </c>
      <c r="Z95" s="21">
        <v>41847</v>
      </c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</row>
    <row r="96" spans="1:37" x14ac:dyDescent="0.3">
      <c r="A96" s="28">
        <v>43902</v>
      </c>
      <c r="B96" s="11" t="s">
        <v>24</v>
      </c>
      <c r="C96" s="10" t="s">
        <v>25</v>
      </c>
      <c r="D96" s="10" t="s">
        <v>26</v>
      </c>
      <c r="E96" s="10" t="s">
        <v>27</v>
      </c>
      <c r="F96" s="10" t="s">
        <v>34</v>
      </c>
      <c r="G96" s="12">
        <v>10000</v>
      </c>
      <c r="H96" s="13">
        <v>9</v>
      </c>
      <c r="I96" s="12">
        <v>90000</v>
      </c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</row>
    <row r="97" spans="1:37" x14ac:dyDescent="0.3">
      <c r="A97" s="28">
        <v>43925</v>
      </c>
      <c r="B97" s="11" t="s">
        <v>24</v>
      </c>
      <c r="C97" s="10" t="s">
        <v>25</v>
      </c>
      <c r="D97" s="10" t="s">
        <v>26</v>
      </c>
      <c r="E97" s="10" t="s">
        <v>22</v>
      </c>
      <c r="F97" s="10" t="s">
        <v>23</v>
      </c>
      <c r="G97" s="12">
        <v>8000</v>
      </c>
      <c r="H97" s="13">
        <v>8</v>
      </c>
      <c r="I97" s="12">
        <v>64000</v>
      </c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9" t="s">
        <v>41</v>
      </c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</row>
    <row r="98" spans="1:37" x14ac:dyDescent="0.3">
      <c r="A98" s="28">
        <v>43956</v>
      </c>
      <c r="B98" s="11" t="s">
        <v>24</v>
      </c>
      <c r="C98" s="10" t="s">
        <v>25</v>
      </c>
      <c r="D98" s="10" t="s">
        <v>26</v>
      </c>
      <c r="E98" s="10" t="s">
        <v>22</v>
      </c>
      <c r="F98" s="10" t="s">
        <v>31</v>
      </c>
      <c r="G98" s="12">
        <v>4000</v>
      </c>
      <c r="H98" s="13">
        <v>10</v>
      </c>
      <c r="I98" s="12">
        <v>40000</v>
      </c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20">
        <v>43952</v>
      </c>
      <c r="Z98" s="20">
        <v>43983</v>
      </c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</row>
    <row r="99" spans="1:37" x14ac:dyDescent="0.3">
      <c r="A99" s="28">
        <v>43975</v>
      </c>
      <c r="B99" s="11" t="s">
        <v>24</v>
      </c>
      <c r="C99" s="10" t="s">
        <v>25</v>
      </c>
      <c r="D99" s="10" t="s">
        <v>26</v>
      </c>
      <c r="E99" s="10" t="s">
        <v>10</v>
      </c>
      <c r="F99" s="10" t="s">
        <v>30</v>
      </c>
      <c r="G99" s="12">
        <v>3000</v>
      </c>
      <c r="H99" s="13">
        <v>6</v>
      </c>
      <c r="I99" s="12">
        <v>18000</v>
      </c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</row>
    <row r="100" spans="1:37" x14ac:dyDescent="0.3">
      <c r="A100" s="28">
        <v>43985</v>
      </c>
      <c r="B100" s="11" t="s">
        <v>24</v>
      </c>
      <c r="C100" s="10" t="s">
        <v>25</v>
      </c>
      <c r="D100" s="10" t="s">
        <v>26</v>
      </c>
      <c r="E100" s="10" t="s">
        <v>27</v>
      </c>
      <c r="F100" s="10" t="s">
        <v>34</v>
      </c>
      <c r="G100" s="12">
        <v>10000</v>
      </c>
      <c r="H100" s="13">
        <v>6</v>
      </c>
      <c r="I100" s="12">
        <v>60000</v>
      </c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 t="s">
        <v>8</v>
      </c>
      <c r="Z100" s="21">
        <v>66667</v>
      </c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</row>
    <row r="101" spans="1:37" x14ac:dyDescent="0.3">
      <c r="A101" s="28">
        <v>43998</v>
      </c>
      <c r="B101" s="11" t="s">
        <v>24</v>
      </c>
      <c r="C101" s="10" t="s">
        <v>25</v>
      </c>
      <c r="D101" s="10" t="s">
        <v>26</v>
      </c>
      <c r="E101" s="10" t="s">
        <v>10</v>
      </c>
      <c r="F101" s="10" t="s">
        <v>11</v>
      </c>
      <c r="G101" s="12">
        <v>7000</v>
      </c>
      <c r="H101" s="13">
        <v>6</v>
      </c>
      <c r="I101" s="12">
        <v>42000</v>
      </c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 t="s">
        <v>13</v>
      </c>
      <c r="Z101" s="21">
        <v>40000</v>
      </c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</row>
    <row r="102" spans="1:37" x14ac:dyDescent="0.3">
      <c r="A102" s="28">
        <v>44022</v>
      </c>
      <c r="B102" s="11" t="s">
        <v>24</v>
      </c>
      <c r="C102" s="10" t="s">
        <v>25</v>
      </c>
      <c r="D102" s="10" t="s">
        <v>26</v>
      </c>
      <c r="E102" s="10" t="s">
        <v>27</v>
      </c>
      <c r="F102" s="10" t="s">
        <v>28</v>
      </c>
      <c r="G102" s="12">
        <v>18000</v>
      </c>
      <c r="H102" s="13">
        <v>7</v>
      </c>
      <c r="I102" s="12">
        <v>126000</v>
      </c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 t="s">
        <v>25</v>
      </c>
      <c r="Z102" s="21">
        <v>29000</v>
      </c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</row>
    <row r="103" spans="1:37" x14ac:dyDescent="0.3">
      <c r="A103" s="28">
        <v>44026</v>
      </c>
      <c r="B103" s="11" t="s">
        <v>24</v>
      </c>
      <c r="C103" s="10" t="s">
        <v>25</v>
      </c>
      <c r="D103" s="10" t="s">
        <v>26</v>
      </c>
      <c r="E103" s="10" t="s">
        <v>27</v>
      </c>
      <c r="F103" s="10" t="s">
        <v>34</v>
      </c>
      <c r="G103" s="12">
        <v>10000</v>
      </c>
      <c r="H103" s="13">
        <v>9</v>
      </c>
      <c r="I103" s="12">
        <v>90000</v>
      </c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 t="s">
        <v>17</v>
      </c>
      <c r="Z103" s="21">
        <v>53500</v>
      </c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</row>
    <row r="104" spans="1:37" x14ac:dyDescent="0.3">
      <c r="A104" s="28">
        <v>44042</v>
      </c>
      <c r="B104" s="11" t="s">
        <v>24</v>
      </c>
      <c r="C104" s="10" t="s">
        <v>25</v>
      </c>
      <c r="D104" s="10" t="s">
        <v>26</v>
      </c>
      <c r="E104" s="10" t="s">
        <v>10</v>
      </c>
      <c r="F104" s="10" t="s">
        <v>30</v>
      </c>
      <c r="G104" s="12">
        <v>3000</v>
      </c>
      <c r="H104" s="13">
        <v>10</v>
      </c>
      <c r="I104" s="12">
        <v>30000</v>
      </c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 t="s">
        <v>20</v>
      </c>
      <c r="Z104" s="21">
        <v>30000</v>
      </c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</row>
    <row r="105" spans="1:37" x14ac:dyDescent="0.3">
      <c r="A105" s="28">
        <v>44088</v>
      </c>
      <c r="B105" s="11" t="s">
        <v>24</v>
      </c>
      <c r="C105" s="10" t="s">
        <v>25</v>
      </c>
      <c r="D105" s="10" t="s">
        <v>26</v>
      </c>
      <c r="E105" s="10" t="s">
        <v>10</v>
      </c>
      <c r="F105" s="10" t="s">
        <v>11</v>
      </c>
      <c r="G105" s="12">
        <v>7000</v>
      </c>
      <c r="H105" s="13">
        <v>4</v>
      </c>
      <c r="I105" s="12">
        <v>28000</v>
      </c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</row>
    <row r="106" spans="1:37" x14ac:dyDescent="0.3">
      <c r="A106" s="28">
        <v>44092</v>
      </c>
      <c r="B106" s="11" t="s">
        <v>24</v>
      </c>
      <c r="C106" s="10" t="s">
        <v>25</v>
      </c>
      <c r="D106" s="10" t="s">
        <v>26</v>
      </c>
      <c r="E106" s="10" t="s">
        <v>22</v>
      </c>
      <c r="F106" s="10" t="s">
        <v>31</v>
      </c>
      <c r="G106" s="12">
        <v>4000</v>
      </c>
      <c r="H106" s="13">
        <v>7</v>
      </c>
      <c r="I106" s="12">
        <v>28000</v>
      </c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</row>
    <row r="107" spans="1:37" x14ac:dyDescent="0.3">
      <c r="A107" s="28">
        <v>44119</v>
      </c>
      <c r="B107" s="11" t="s">
        <v>24</v>
      </c>
      <c r="C107" s="10" t="s">
        <v>25</v>
      </c>
      <c r="D107" s="10" t="s">
        <v>26</v>
      </c>
      <c r="E107" s="10" t="s">
        <v>10</v>
      </c>
      <c r="F107" s="10" t="s">
        <v>15</v>
      </c>
      <c r="G107" s="12">
        <v>6000</v>
      </c>
      <c r="H107" s="13">
        <v>4</v>
      </c>
      <c r="I107" s="12">
        <v>24000</v>
      </c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9" t="s">
        <v>42</v>
      </c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</row>
    <row r="108" spans="1:37" x14ac:dyDescent="0.3">
      <c r="A108" s="28">
        <v>44127</v>
      </c>
      <c r="B108" s="11" t="s">
        <v>24</v>
      </c>
      <c r="C108" s="10" t="s">
        <v>25</v>
      </c>
      <c r="D108" s="10" t="s">
        <v>26</v>
      </c>
      <c r="E108" s="10" t="s">
        <v>22</v>
      </c>
      <c r="F108" s="10" t="s">
        <v>23</v>
      </c>
      <c r="G108" s="12">
        <v>8000</v>
      </c>
      <c r="H108" s="13">
        <v>10</v>
      </c>
      <c r="I108" s="12">
        <v>80000</v>
      </c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 t="s">
        <v>56</v>
      </c>
      <c r="Z108" s="8" t="s">
        <v>9</v>
      </c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</row>
    <row r="109" spans="1:37" x14ac:dyDescent="0.3">
      <c r="A109" s="28">
        <v>44134</v>
      </c>
      <c r="B109" s="11" t="s">
        <v>24</v>
      </c>
      <c r="C109" s="10" t="s">
        <v>25</v>
      </c>
      <c r="D109" s="10" t="s">
        <v>26</v>
      </c>
      <c r="E109" s="10" t="s">
        <v>10</v>
      </c>
      <c r="F109" s="10" t="s">
        <v>30</v>
      </c>
      <c r="G109" s="12">
        <v>3000</v>
      </c>
      <c r="H109" s="13">
        <v>3</v>
      </c>
      <c r="I109" s="12">
        <v>9000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 t="s">
        <v>13</v>
      </c>
      <c r="Z109" s="8" t="s">
        <v>14</v>
      </c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</row>
    <row r="110" spans="1:37" x14ac:dyDescent="0.3">
      <c r="A110" s="28">
        <v>44138</v>
      </c>
      <c r="B110" s="11" t="s">
        <v>24</v>
      </c>
      <c r="C110" s="10" t="s">
        <v>25</v>
      </c>
      <c r="D110" s="10" t="s">
        <v>26</v>
      </c>
      <c r="E110" s="10" t="s">
        <v>10</v>
      </c>
      <c r="F110" s="10" t="s">
        <v>11</v>
      </c>
      <c r="G110" s="12">
        <v>7000</v>
      </c>
      <c r="H110" s="13">
        <v>9</v>
      </c>
      <c r="I110" s="12">
        <v>63000</v>
      </c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 t="s">
        <v>17</v>
      </c>
      <c r="Z110" s="8" t="s">
        <v>18</v>
      </c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</row>
    <row r="111" spans="1:37" x14ac:dyDescent="0.3">
      <c r="A111" s="28">
        <v>44151</v>
      </c>
      <c r="B111" s="11" t="s">
        <v>24</v>
      </c>
      <c r="C111" s="10" t="s">
        <v>25</v>
      </c>
      <c r="D111" s="10" t="s">
        <v>26</v>
      </c>
      <c r="E111" s="10" t="s">
        <v>22</v>
      </c>
      <c r="F111" s="10" t="s">
        <v>23</v>
      </c>
      <c r="G111" s="12">
        <v>8000</v>
      </c>
      <c r="H111" s="13">
        <v>8</v>
      </c>
      <c r="I111" s="12">
        <v>64000</v>
      </c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 t="s">
        <v>20</v>
      </c>
      <c r="Z111" s="8" t="s">
        <v>21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</row>
    <row r="112" spans="1:37" x14ac:dyDescent="0.3">
      <c r="A112" s="28">
        <v>44154</v>
      </c>
      <c r="B112" s="11" t="s">
        <v>24</v>
      </c>
      <c r="C112" s="10" t="s">
        <v>25</v>
      </c>
      <c r="D112" s="10" t="s">
        <v>26</v>
      </c>
      <c r="E112" s="10" t="s">
        <v>10</v>
      </c>
      <c r="F112" s="10" t="s">
        <v>11</v>
      </c>
      <c r="G112" s="12">
        <v>7000</v>
      </c>
      <c r="H112" s="13">
        <v>7</v>
      </c>
      <c r="I112" s="12">
        <v>49000</v>
      </c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 t="s">
        <v>25</v>
      </c>
      <c r="Z112" s="8" t="s">
        <v>26</v>
      </c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</row>
    <row r="113" spans="1:37" x14ac:dyDescent="0.3">
      <c r="A113" s="28">
        <v>44159</v>
      </c>
      <c r="B113" s="11" t="s">
        <v>24</v>
      </c>
      <c r="C113" s="10" t="s">
        <v>25</v>
      </c>
      <c r="D113" s="10" t="s">
        <v>26</v>
      </c>
      <c r="E113" s="10" t="s">
        <v>10</v>
      </c>
      <c r="F113" s="10" t="s">
        <v>15</v>
      </c>
      <c r="G113" s="12">
        <v>6000</v>
      </c>
      <c r="H113" s="13">
        <v>9</v>
      </c>
      <c r="I113" s="12">
        <v>54000</v>
      </c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</row>
    <row r="114" spans="1:37" x14ac:dyDescent="0.3">
      <c r="A114" s="28">
        <v>44195</v>
      </c>
      <c r="B114" s="11" t="s">
        <v>24</v>
      </c>
      <c r="C114" s="10" t="s">
        <v>25</v>
      </c>
      <c r="D114" s="10" t="s">
        <v>26</v>
      </c>
      <c r="E114" s="10" t="s">
        <v>10</v>
      </c>
      <c r="F114" s="10" t="s">
        <v>30</v>
      </c>
      <c r="G114" s="12">
        <v>3000</v>
      </c>
      <c r="H114" s="13">
        <v>3</v>
      </c>
      <c r="I114" s="12">
        <v>9000</v>
      </c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</row>
    <row r="115" spans="1:37" x14ac:dyDescent="0.3">
      <c r="A115" s="28">
        <v>44206</v>
      </c>
      <c r="B115" s="11" t="s">
        <v>24</v>
      </c>
      <c r="C115" s="10" t="s">
        <v>25</v>
      </c>
      <c r="D115" s="10" t="s">
        <v>26</v>
      </c>
      <c r="E115" s="10" t="s">
        <v>27</v>
      </c>
      <c r="F115" s="10" t="s">
        <v>28</v>
      </c>
      <c r="G115" s="12">
        <v>18000</v>
      </c>
      <c r="H115" s="13">
        <v>7</v>
      </c>
      <c r="I115" s="12">
        <v>126000</v>
      </c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9" t="s">
        <v>43</v>
      </c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</row>
    <row r="116" spans="1:37" x14ac:dyDescent="0.3">
      <c r="A116" s="28">
        <v>44207</v>
      </c>
      <c r="B116" s="11" t="s">
        <v>24</v>
      </c>
      <c r="C116" s="10" t="s">
        <v>25</v>
      </c>
      <c r="D116" s="10" t="s">
        <v>26</v>
      </c>
      <c r="E116" s="10" t="s">
        <v>10</v>
      </c>
      <c r="F116" s="10" t="s">
        <v>11</v>
      </c>
      <c r="G116" s="12">
        <v>7000</v>
      </c>
      <c r="H116" s="13">
        <v>1</v>
      </c>
      <c r="I116" s="12">
        <v>7000</v>
      </c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23">
        <v>43997</v>
      </c>
      <c r="Z116" s="8" t="s">
        <v>7</v>
      </c>
      <c r="AA116" s="8" t="s">
        <v>8</v>
      </c>
      <c r="AB116" s="8"/>
      <c r="AC116" s="8"/>
      <c r="AD116" s="8"/>
      <c r="AE116" s="8"/>
      <c r="AF116" s="8"/>
      <c r="AG116" s="8"/>
      <c r="AH116" s="8"/>
      <c r="AI116" s="8"/>
      <c r="AJ116" s="8"/>
      <c r="AK116" s="8"/>
    </row>
    <row r="117" spans="1:37" x14ac:dyDescent="0.3">
      <c r="A117" s="28">
        <v>44218</v>
      </c>
      <c r="B117" s="11" t="s">
        <v>24</v>
      </c>
      <c r="C117" s="10" t="s">
        <v>25</v>
      </c>
      <c r="D117" s="10" t="s">
        <v>26</v>
      </c>
      <c r="E117" s="10" t="s">
        <v>22</v>
      </c>
      <c r="F117" s="10" t="s">
        <v>31</v>
      </c>
      <c r="G117" s="12">
        <v>4000</v>
      </c>
      <c r="H117" s="13">
        <v>1</v>
      </c>
      <c r="I117" s="12">
        <v>4000</v>
      </c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23">
        <v>43997</v>
      </c>
      <c r="Z117" s="8" t="s">
        <v>16</v>
      </c>
      <c r="AA117" s="8" t="s">
        <v>17</v>
      </c>
      <c r="AB117" s="8"/>
      <c r="AC117" s="8"/>
      <c r="AD117" s="8"/>
      <c r="AE117" s="8"/>
      <c r="AF117" s="8"/>
      <c r="AG117" s="8"/>
      <c r="AH117" s="8"/>
      <c r="AI117" s="8"/>
      <c r="AJ117" s="8"/>
      <c r="AK117" s="8"/>
    </row>
    <row r="118" spans="1:37" x14ac:dyDescent="0.3">
      <c r="A118" s="28">
        <v>43837</v>
      </c>
      <c r="B118" s="11" t="s">
        <v>16</v>
      </c>
      <c r="C118" s="10" t="s">
        <v>17</v>
      </c>
      <c r="D118" s="10" t="s">
        <v>18</v>
      </c>
      <c r="E118" s="10" t="s">
        <v>10</v>
      </c>
      <c r="F118" s="10" t="s">
        <v>11</v>
      </c>
      <c r="G118" s="12">
        <v>7000</v>
      </c>
      <c r="H118" s="13">
        <v>2</v>
      </c>
      <c r="I118" s="12">
        <v>14000</v>
      </c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</row>
    <row r="119" spans="1:37" x14ac:dyDescent="0.3">
      <c r="A119" s="28">
        <v>43846</v>
      </c>
      <c r="B119" s="11" t="s">
        <v>16</v>
      </c>
      <c r="C119" s="10" t="s">
        <v>17</v>
      </c>
      <c r="D119" s="10" t="s">
        <v>18</v>
      </c>
      <c r="E119" s="10" t="s">
        <v>10</v>
      </c>
      <c r="F119" s="10" t="s">
        <v>30</v>
      </c>
      <c r="G119" s="12">
        <v>3000</v>
      </c>
      <c r="H119" s="13">
        <v>5</v>
      </c>
      <c r="I119" s="12">
        <v>15000</v>
      </c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</row>
    <row r="120" spans="1:37" ht="39" x14ac:dyDescent="0.3">
      <c r="A120" s="28">
        <v>43851</v>
      </c>
      <c r="B120" s="11" t="s">
        <v>16</v>
      </c>
      <c r="C120" s="10" t="s">
        <v>17</v>
      </c>
      <c r="D120" s="10" t="s">
        <v>18</v>
      </c>
      <c r="E120" s="10" t="s">
        <v>27</v>
      </c>
      <c r="F120" s="10" t="s">
        <v>28</v>
      </c>
      <c r="G120" s="12">
        <v>18000</v>
      </c>
      <c r="H120" s="13">
        <v>3</v>
      </c>
      <c r="I120" s="12">
        <v>54000</v>
      </c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 t="s">
        <v>44</v>
      </c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</row>
    <row r="121" spans="1:37" x14ac:dyDescent="0.3">
      <c r="A121" s="28">
        <v>43855</v>
      </c>
      <c r="B121" s="11" t="s">
        <v>16</v>
      </c>
      <c r="C121" s="10" t="s">
        <v>17</v>
      </c>
      <c r="D121" s="10" t="s">
        <v>18</v>
      </c>
      <c r="E121" s="10" t="s">
        <v>22</v>
      </c>
      <c r="F121" s="10" t="s">
        <v>31</v>
      </c>
      <c r="G121" s="12">
        <v>4000</v>
      </c>
      <c r="H121" s="13">
        <v>5</v>
      </c>
      <c r="I121" s="12">
        <v>20000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24">
        <v>70000</v>
      </c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</row>
    <row r="122" spans="1:37" x14ac:dyDescent="0.3">
      <c r="A122" s="28">
        <v>43864</v>
      </c>
      <c r="B122" s="11" t="s">
        <v>16</v>
      </c>
      <c r="C122" s="10" t="s">
        <v>17</v>
      </c>
      <c r="D122" s="10" t="s">
        <v>18</v>
      </c>
      <c r="E122" s="10" t="s">
        <v>22</v>
      </c>
      <c r="F122" s="10" t="s">
        <v>31</v>
      </c>
      <c r="G122" s="12">
        <v>4000</v>
      </c>
      <c r="H122" s="13">
        <v>5</v>
      </c>
      <c r="I122" s="12">
        <v>20000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</row>
    <row r="123" spans="1:37" x14ac:dyDescent="0.3">
      <c r="A123" s="28">
        <v>43886</v>
      </c>
      <c r="B123" s="11" t="s">
        <v>16</v>
      </c>
      <c r="C123" s="10" t="s">
        <v>17</v>
      </c>
      <c r="D123" s="10" t="s">
        <v>18</v>
      </c>
      <c r="E123" s="10" t="s">
        <v>22</v>
      </c>
      <c r="F123" s="10" t="s">
        <v>31</v>
      </c>
      <c r="G123" s="12">
        <v>4000</v>
      </c>
      <c r="H123" s="13">
        <v>1</v>
      </c>
      <c r="I123" s="12">
        <v>4000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</row>
    <row r="124" spans="1:37" x14ac:dyDescent="0.3">
      <c r="A124" s="28">
        <v>43892</v>
      </c>
      <c r="B124" s="11" t="s">
        <v>16</v>
      </c>
      <c r="C124" s="10" t="s">
        <v>17</v>
      </c>
      <c r="D124" s="10" t="s">
        <v>18</v>
      </c>
      <c r="E124" s="10" t="s">
        <v>10</v>
      </c>
      <c r="F124" s="10" t="s">
        <v>30</v>
      </c>
      <c r="G124" s="12">
        <v>3000</v>
      </c>
      <c r="H124" s="13">
        <v>3</v>
      </c>
      <c r="I124" s="12">
        <v>9000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9" t="s">
        <v>45</v>
      </c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</row>
    <row r="125" spans="1:37" x14ac:dyDescent="0.3">
      <c r="A125" s="28">
        <v>43894</v>
      </c>
      <c r="B125" s="11" t="s">
        <v>16</v>
      </c>
      <c r="C125" s="10" t="s">
        <v>17</v>
      </c>
      <c r="D125" s="10" t="s">
        <v>18</v>
      </c>
      <c r="E125" s="10" t="s">
        <v>10</v>
      </c>
      <c r="F125" s="10" t="s">
        <v>30</v>
      </c>
      <c r="G125" s="12">
        <v>3000</v>
      </c>
      <c r="H125" s="13">
        <v>7</v>
      </c>
      <c r="I125" s="12">
        <v>21000</v>
      </c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</row>
    <row r="126" spans="1:37" x14ac:dyDescent="0.3">
      <c r="A126" s="28">
        <v>43904</v>
      </c>
      <c r="B126" s="11" t="s">
        <v>16</v>
      </c>
      <c r="C126" s="10" t="s">
        <v>17</v>
      </c>
      <c r="D126" s="10" t="s">
        <v>18</v>
      </c>
      <c r="E126" s="10" t="s">
        <v>27</v>
      </c>
      <c r="F126" s="10" t="s">
        <v>28</v>
      </c>
      <c r="G126" s="12">
        <v>18000</v>
      </c>
      <c r="H126" s="13">
        <v>1</v>
      </c>
      <c r="I126" s="12">
        <v>18000</v>
      </c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 t="s">
        <v>8</v>
      </c>
      <c r="Z126" s="8" t="s">
        <v>9</v>
      </c>
      <c r="AA126" s="8"/>
      <c r="AB126" s="21">
        <v>1</v>
      </c>
      <c r="AC126" s="8"/>
      <c r="AD126" s="8"/>
      <c r="AE126" s="8"/>
      <c r="AF126" s="8"/>
      <c r="AG126" s="8"/>
      <c r="AH126" s="8"/>
      <c r="AI126" s="8"/>
      <c r="AJ126" s="8"/>
      <c r="AK126" s="8"/>
    </row>
    <row r="127" spans="1:37" x14ac:dyDescent="0.3">
      <c r="A127" s="28">
        <v>43916</v>
      </c>
      <c r="B127" s="11" t="s">
        <v>16</v>
      </c>
      <c r="C127" s="10" t="s">
        <v>17</v>
      </c>
      <c r="D127" s="10" t="s">
        <v>18</v>
      </c>
      <c r="E127" s="10" t="s">
        <v>22</v>
      </c>
      <c r="F127" s="10" t="s">
        <v>31</v>
      </c>
      <c r="G127" s="12">
        <v>4000</v>
      </c>
      <c r="H127" s="13">
        <v>8</v>
      </c>
      <c r="I127" s="12">
        <v>32000</v>
      </c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 t="s">
        <v>13</v>
      </c>
      <c r="Z127" s="8" t="s">
        <v>14</v>
      </c>
      <c r="AA127" s="8"/>
      <c r="AB127" s="21">
        <v>2</v>
      </c>
      <c r="AC127" s="8"/>
      <c r="AD127" s="8"/>
      <c r="AE127" s="8"/>
      <c r="AF127" s="8"/>
      <c r="AG127" s="8"/>
      <c r="AH127" s="8"/>
      <c r="AI127" s="8"/>
      <c r="AJ127" s="8"/>
      <c r="AK127" s="8"/>
    </row>
    <row r="128" spans="1:37" x14ac:dyDescent="0.3">
      <c r="A128" s="28">
        <v>43936</v>
      </c>
      <c r="B128" s="11" t="s">
        <v>16</v>
      </c>
      <c r="C128" s="10" t="s">
        <v>17</v>
      </c>
      <c r="D128" s="10" t="s">
        <v>18</v>
      </c>
      <c r="E128" s="10" t="s">
        <v>27</v>
      </c>
      <c r="F128" s="10" t="s">
        <v>34</v>
      </c>
      <c r="G128" s="12">
        <v>10000</v>
      </c>
      <c r="H128" s="13">
        <v>3</v>
      </c>
      <c r="I128" s="12">
        <v>30000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 t="s">
        <v>17</v>
      </c>
      <c r="Z128" s="8" t="s">
        <v>18</v>
      </c>
      <c r="AA128" s="8"/>
      <c r="AB128" s="21">
        <v>4</v>
      </c>
      <c r="AC128" s="8"/>
      <c r="AD128" s="8"/>
      <c r="AE128" s="8"/>
      <c r="AF128" s="8"/>
      <c r="AG128" s="8"/>
      <c r="AH128" s="8"/>
      <c r="AI128" s="8"/>
      <c r="AJ128" s="8"/>
      <c r="AK128" s="8"/>
    </row>
    <row r="129" spans="1:37" x14ac:dyDescent="0.3">
      <c r="A129" s="28">
        <v>43941</v>
      </c>
      <c r="B129" s="11" t="s">
        <v>16</v>
      </c>
      <c r="C129" s="10" t="s">
        <v>17</v>
      </c>
      <c r="D129" s="10" t="s">
        <v>18</v>
      </c>
      <c r="E129" s="10" t="s">
        <v>22</v>
      </c>
      <c r="F129" s="10" t="s">
        <v>23</v>
      </c>
      <c r="G129" s="12">
        <v>8000</v>
      </c>
      <c r="H129" s="13">
        <v>3</v>
      </c>
      <c r="I129" s="12">
        <v>24000</v>
      </c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 t="s">
        <v>20</v>
      </c>
      <c r="Z129" s="8" t="s">
        <v>21</v>
      </c>
      <c r="AA129" s="8"/>
      <c r="AB129" s="21">
        <v>5</v>
      </c>
      <c r="AC129" s="8"/>
      <c r="AD129" s="8"/>
      <c r="AE129" s="8"/>
      <c r="AF129" s="8"/>
      <c r="AG129" s="8"/>
      <c r="AH129" s="8"/>
      <c r="AI129" s="8"/>
      <c r="AJ129" s="8"/>
      <c r="AK129" s="8"/>
    </row>
    <row r="130" spans="1:37" x14ac:dyDescent="0.3">
      <c r="A130" s="28">
        <v>43965</v>
      </c>
      <c r="B130" s="11" t="s">
        <v>16</v>
      </c>
      <c r="C130" s="10" t="s">
        <v>17</v>
      </c>
      <c r="D130" s="10" t="s">
        <v>18</v>
      </c>
      <c r="E130" s="10" t="s">
        <v>27</v>
      </c>
      <c r="F130" s="10" t="s">
        <v>34</v>
      </c>
      <c r="G130" s="12">
        <v>10000</v>
      </c>
      <c r="H130" s="13">
        <v>10</v>
      </c>
      <c r="I130" s="12">
        <v>100000</v>
      </c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 t="s">
        <v>25</v>
      </c>
      <c r="Z130" s="8" t="s">
        <v>26</v>
      </c>
      <c r="AA130" s="8"/>
      <c r="AB130" s="21">
        <v>6</v>
      </c>
      <c r="AC130" s="8"/>
      <c r="AD130" s="8"/>
      <c r="AE130" s="8"/>
      <c r="AF130" s="8"/>
      <c r="AG130" s="8"/>
      <c r="AH130" s="8"/>
      <c r="AI130" s="8"/>
      <c r="AJ130" s="8"/>
      <c r="AK130" s="8"/>
    </row>
    <row r="131" spans="1:37" x14ac:dyDescent="0.3">
      <c r="A131" s="28">
        <v>43971</v>
      </c>
      <c r="B131" s="11" t="s">
        <v>16</v>
      </c>
      <c r="C131" s="10" t="s">
        <v>17</v>
      </c>
      <c r="D131" s="10" t="s">
        <v>18</v>
      </c>
      <c r="E131" s="10" t="s">
        <v>10</v>
      </c>
      <c r="F131" s="10" t="s">
        <v>11</v>
      </c>
      <c r="G131" s="12">
        <v>7000</v>
      </c>
      <c r="H131" s="13">
        <v>1</v>
      </c>
      <c r="I131" s="12">
        <v>7000</v>
      </c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</row>
    <row r="132" spans="1:37" x14ac:dyDescent="0.3">
      <c r="A132" s="28">
        <v>43995</v>
      </c>
      <c r="B132" s="11" t="s">
        <v>16</v>
      </c>
      <c r="C132" s="10" t="s">
        <v>17</v>
      </c>
      <c r="D132" s="10" t="s">
        <v>18</v>
      </c>
      <c r="E132" s="10" t="s">
        <v>10</v>
      </c>
      <c r="F132" s="10" t="s">
        <v>11</v>
      </c>
      <c r="G132" s="12">
        <v>7000</v>
      </c>
      <c r="H132" s="13">
        <v>2</v>
      </c>
      <c r="I132" s="12">
        <v>14000</v>
      </c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9" t="s">
        <v>46</v>
      </c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</row>
    <row r="133" spans="1:37" x14ac:dyDescent="0.3">
      <c r="A133" s="28">
        <v>43997</v>
      </c>
      <c r="B133" s="11" t="s">
        <v>16</v>
      </c>
      <c r="C133" s="10" t="s">
        <v>17</v>
      </c>
      <c r="D133" s="10" t="s">
        <v>18</v>
      </c>
      <c r="E133" s="10" t="s">
        <v>22</v>
      </c>
      <c r="F133" s="10" t="s">
        <v>23</v>
      </c>
      <c r="G133" s="12">
        <v>8000</v>
      </c>
      <c r="H133" s="13">
        <v>2</v>
      </c>
      <c r="I133" s="12">
        <v>16000</v>
      </c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</row>
    <row r="134" spans="1:37" x14ac:dyDescent="0.3">
      <c r="A134" s="28">
        <v>43999</v>
      </c>
      <c r="B134" s="11" t="s">
        <v>16</v>
      </c>
      <c r="C134" s="10" t="s">
        <v>17</v>
      </c>
      <c r="D134" s="10" t="s">
        <v>18</v>
      </c>
      <c r="E134" s="10" t="s">
        <v>22</v>
      </c>
      <c r="F134" s="10" t="s">
        <v>23</v>
      </c>
      <c r="G134" s="12">
        <v>8000</v>
      </c>
      <c r="H134" s="13">
        <v>5</v>
      </c>
      <c r="I134" s="12">
        <v>40000</v>
      </c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 t="s">
        <v>8</v>
      </c>
      <c r="Z134" s="8" t="s">
        <v>7</v>
      </c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</row>
    <row r="135" spans="1:37" x14ac:dyDescent="0.3">
      <c r="A135" s="28">
        <v>44008</v>
      </c>
      <c r="B135" s="11" t="s">
        <v>16</v>
      </c>
      <c r="C135" s="10" t="s">
        <v>17</v>
      </c>
      <c r="D135" s="10" t="s">
        <v>18</v>
      </c>
      <c r="E135" s="22" t="s">
        <v>10</v>
      </c>
      <c r="F135" s="22" t="s">
        <v>15</v>
      </c>
      <c r="G135" s="12">
        <v>6000</v>
      </c>
      <c r="H135" s="13">
        <v>10</v>
      </c>
      <c r="I135" s="12">
        <v>60000</v>
      </c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 t="s">
        <v>13</v>
      </c>
      <c r="Z135" s="8" t="s">
        <v>12</v>
      </c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</row>
    <row r="136" spans="1:37" x14ac:dyDescent="0.3">
      <c r="A136" s="28">
        <v>44026</v>
      </c>
      <c r="B136" s="11" t="s">
        <v>16</v>
      </c>
      <c r="C136" s="10" t="s">
        <v>17</v>
      </c>
      <c r="D136" s="10" t="s">
        <v>18</v>
      </c>
      <c r="E136" s="10" t="s">
        <v>27</v>
      </c>
      <c r="F136" s="10" t="s">
        <v>28</v>
      </c>
      <c r="G136" s="12">
        <v>18000</v>
      </c>
      <c r="H136" s="13">
        <v>7</v>
      </c>
      <c r="I136" s="12">
        <v>126000</v>
      </c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 t="s">
        <v>25</v>
      </c>
      <c r="Z136" s="8" t="s">
        <v>24</v>
      </c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</row>
    <row r="137" spans="1:37" x14ac:dyDescent="0.3">
      <c r="A137" s="28">
        <v>44060</v>
      </c>
      <c r="B137" s="11" t="s">
        <v>16</v>
      </c>
      <c r="C137" s="10" t="s">
        <v>17</v>
      </c>
      <c r="D137" s="10" t="s">
        <v>18</v>
      </c>
      <c r="E137" s="10" t="s">
        <v>27</v>
      </c>
      <c r="F137" s="10" t="s">
        <v>28</v>
      </c>
      <c r="G137" s="12">
        <v>18000</v>
      </c>
      <c r="H137" s="13">
        <v>8</v>
      </c>
      <c r="I137" s="12">
        <v>144000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 t="s">
        <v>20</v>
      </c>
      <c r="Z137" s="8" t="s">
        <v>19</v>
      </c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</row>
    <row r="138" spans="1:37" x14ac:dyDescent="0.3">
      <c r="A138" s="28">
        <v>44068</v>
      </c>
      <c r="B138" s="11" t="s">
        <v>16</v>
      </c>
      <c r="C138" s="10" t="s">
        <v>17</v>
      </c>
      <c r="D138" s="10" t="s">
        <v>18</v>
      </c>
      <c r="E138" s="10" t="s">
        <v>27</v>
      </c>
      <c r="F138" s="10" t="s">
        <v>28</v>
      </c>
      <c r="G138" s="12">
        <v>18000</v>
      </c>
      <c r="H138" s="13">
        <v>10</v>
      </c>
      <c r="I138" s="12">
        <v>180000</v>
      </c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 t="s">
        <v>17</v>
      </c>
      <c r="Z138" s="8" t="s">
        <v>16</v>
      </c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</row>
    <row r="139" spans="1:37" x14ac:dyDescent="0.3">
      <c r="A139" s="28">
        <v>44069</v>
      </c>
      <c r="B139" s="11" t="s">
        <v>16</v>
      </c>
      <c r="C139" s="10" t="s">
        <v>17</v>
      </c>
      <c r="D139" s="10" t="s">
        <v>18</v>
      </c>
      <c r="E139" s="10" t="s">
        <v>10</v>
      </c>
      <c r="F139" s="10" t="s">
        <v>30</v>
      </c>
      <c r="G139" s="12">
        <v>3000</v>
      </c>
      <c r="H139" s="13">
        <v>6</v>
      </c>
      <c r="I139" s="12">
        <v>18000</v>
      </c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</row>
    <row r="140" spans="1:37" x14ac:dyDescent="0.3">
      <c r="A140" s="28">
        <v>44086</v>
      </c>
      <c r="B140" s="11" t="s">
        <v>16</v>
      </c>
      <c r="C140" s="10" t="s">
        <v>17</v>
      </c>
      <c r="D140" s="10" t="s">
        <v>18</v>
      </c>
      <c r="E140" s="10" t="s">
        <v>10</v>
      </c>
      <c r="F140" s="10" t="s">
        <v>30</v>
      </c>
      <c r="G140" s="12">
        <v>3000</v>
      </c>
      <c r="H140" s="13">
        <v>2</v>
      </c>
      <c r="I140" s="12">
        <v>6000</v>
      </c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9" t="s">
        <v>47</v>
      </c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</row>
    <row r="141" spans="1:37" x14ac:dyDescent="0.3">
      <c r="A141" s="28">
        <v>44088</v>
      </c>
      <c r="B141" s="11" t="s">
        <v>16</v>
      </c>
      <c r="C141" s="10" t="s">
        <v>17</v>
      </c>
      <c r="D141" s="10" t="s">
        <v>18</v>
      </c>
      <c r="E141" s="10" t="s">
        <v>22</v>
      </c>
      <c r="F141" s="10" t="s">
        <v>23</v>
      </c>
      <c r="G141" s="12">
        <v>8000</v>
      </c>
      <c r="H141" s="13">
        <v>7</v>
      </c>
      <c r="I141" s="12">
        <v>56000</v>
      </c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25" t="s">
        <v>48</v>
      </c>
      <c r="AA141" s="25" t="s">
        <v>2</v>
      </c>
      <c r="AB141" s="8"/>
      <c r="AC141" s="8"/>
      <c r="AD141" s="8"/>
      <c r="AE141" s="8"/>
      <c r="AF141" s="8"/>
      <c r="AG141" s="8"/>
      <c r="AH141" s="8"/>
      <c r="AI141" s="8"/>
      <c r="AJ141" s="8"/>
      <c r="AK141" s="8"/>
    </row>
    <row r="142" spans="1:37" x14ac:dyDescent="0.3">
      <c r="A142" s="28">
        <v>44116</v>
      </c>
      <c r="B142" s="11" t="s">
        <v>16</v>
      </c>
      <c r="C142" s="10" t="s">
        <v>17</v>
      </c>
      <c r="D142" s="10" t="s">
        <v>18</v>
      </c>
      <c r="E142" s="10" t="s">
        <v>10</v>
      </c>
      <c r="F142" s="10" t="s">
        <v>11</v>
      </c>
      <c r="G142" s="12">
        <v>7000</v>
      </c>
      <c r="H142" s="13">
        <v>7</v>
      </c>
      <c r="I142" s="12">
        <v>49000</v>
      </c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 t="s">
        <v>13</v>
      </c>
      <c r="Z142" s="26" t="e">
        <v>#N/A</v>
      </c>
      <c r="AA142" s="8" t="s">
        <v>14</v>
      </c>
      <c r="AB142" s="8"/>
      <c r="AC142" s="8"/>
      <c r="AD142" s="8"/>
      <c r="AE142" s="8"/>
      <c r="AF142" s="8"/>
      <c r="AG142" s="8"/>
      <c r="AH142" s="8"/>
      <c r="AI142" s="8"/>
      <c r="AJ142" s="8"/>
      <c r="AK142" s="8"/>
    </row>
    <row r="143" spans="1:37" x14ac:dyDescent="0.3">
      <c r="A143" s="28">
        <v>44118</v>
      </c>
      <c r="B143" s="11" t="s">
        <v>16</v>
      </c>
      <c r="C143" s="10" t="s">
        <v>17</v>
      </c>
      <c r="D143" s="10" t="s">
        <v>18</v>
      </c>
      <c r="E143" s="10" t="s">
        <v>22</v>
      </c>
      <c r="F143" s="10" t="s">
        <v>31</v>
      </c>
      <c r="G143" s="12">
        <v>4000</v>
      </c>
      <c r="H143" s="13">
        <v>6</v>
      </c>
      <c r="I143" s="12">
        <v>24000</v>
      </c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 t="s">
        <v>17</v>
      </c>
      <c r="Z143" s="26" t="e">
        <v>#N/A</v>
      </c>
      <c r="AA143" s="8" t="s">
        <v>18</v>
      </c>
      <c r="AB143" s="8"/>
      <c r="AC143" s="8"/>
      <c r="AD143" s="8"/>
      <c r="AE143" s="8"/>
      <c r="AF143" s="8"/>
      <c r="AG143" s="8"/>
      <c r="AH143" s="8"/>
      <c r="AI143" s="8"/>
      <c r="AJ143" s="8"/>
      <c r="AK143" s="8"/>
    </row>
    <row r="144" spans="1:37" x14ac:dyDescent="0.3">
      <c r="A144" s="28">
        <v>44133</v>
      </c>
      <c r="B144" s="11" t="s">
        <v>16</v>
      </c>
      <c r="C144" s="10" t="s">
        <v>17</v>
      </c>
      <c r="D144" s="10" t="s">
        <v>18</v>
      </c>
      <c r="E144" s="10" t="s">
        <v>22</v>
      </c>
      <c r="F144" s="10" t="s">
        <v>31</v>
      </c>
      <c r="G144" s="12">
        <v>4000</v>
      </c>
      <c r="H144" s="13">
        <v>8</v>
      </c>
      <c r="I144" s="12">
        <v>32000</v>
      </c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 t="s">
        <v>20</v>
      </c>
      <c r="Z144" s="26" t="e">
        <v>#N/A</v>
      </c>
      <c r="AA144" s="8" t="s">
        <v>21</v>
      </c>
      <c r="AB144" s="8"/>
      <c r="AC144" s="8"/>
      <c r="AD144" s="8"/>
      <c r="AE144" s="8"/>
      <c r="AF144" s="8"/>
      <c r="AG144" s="8"/>
      <c r="AH144" s="8"/>
      <c r="AI144" s="8"/>
      <c r="AJ144" s="8"/>
      <c r="AK144" s="8"/>
    </row>
    <row r="145" spans="1:37" x14ac:dyDescent="0.3">
      <c r="A145" s="28">
        <v>44143</v>
      </c>
      <c r="B145" s="11" t="s">
        <v>16</v>
      </c>
      <c r="C145" s="10" t="s">
        <v>17</v>
      </c>
      <c r="D145" s="10" t="s">
        <v>18</v>
      </c>
      <c r="E145" s="10" t="s">
        <v>10</v>
      </c>
      <c r="F145" s="10" t="s">
        <v>15</v>
      </c>
      <c r="G145" s="12">
        <v>6000</v>
      </c>
      <c r="H145" s="13">
        <v>5</v>
      </c>
      <c r="I145" s="12">
        <v>30000</v>
      </c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 t="s">
        <v>8</v>
      </c>
      <c r="Z145" s="26" t="e">
        <v>#N/A</v>
      </c>
      <c r="AA145" s="8" t="s">
        <v>9</v>
      </c>
      <c r="AB145" s="8"/>
      <c r="AC145" s="8"/>
      <c r="AD145" s="8"/>
      <c r="AE145" s="8"/>
      <c r="AF145" s="8"/>
      <c r="AG145" s="8"/>
      <c r="AH145" s="8"/>
      <c r="AI145" s="8"/>
      <c r="AJ145" s="8"/>
      <c r="AK145" s="8"/>
    </row>
    <row r="146" spans="1:37" x14ac:dyDescent="0.3">
      <c r="A146" s="28">
        <v>44144</v>
      </c>
      <c r="B146" s="11" t="s">
        <v>16</v>
      </c>
      <c r="C146" s="10" t="s">
        <v>17</v>
      </c>
      <c r="D146" s="10" t="s">
        <v>18</v>
      </c>
      <c r="E146" s="10" t="s">
        <v>10</v>
      </c>
      <c r="F146" s="10" t="s">
        <v>15</v>
      </c>
      <c r="G146" s="12">
        <v>6000</v>
      </c>
      <c r="H146" s="13">
        <v>8</v>
      </c>
      <c r="I146" s="12">
        <v>48000</v>
      </c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 t="s">
        <v>25</v>
      </c>
      <c r="Z146" s="26" t="e">
        <v>#N/A</v>
      </c>
      <c r="AA146" s="8" t="s">
        <v>26</v>
      </c>
      <c r="AB146" s="8"/>
      <c r="AC146" s="8"/>
      <c r="AD146" s="8"/>
      <c r="AE146" s="8"/>
      <c r="AF146" s="8"/>
      <c r="AG146" s="8"/>
      <c r="AH146" s="8"/>
      <c r="AI146" s="8"/>
      <c r="AJ146" s="8"/>
      <c r="AK146" s="8"/>
    </row>
    <row r="147" spans="1:37" x14ac:dyDescent="0.3">
      <c r="A147" s="28">
        <v>44145</v>
      </c>
      <c r="B147" s="11" t="s">
        <v>16</v>
      </c>
      <c r="C147" s="10" t="s">
        <v>17</v>
      </c>
      <c r="D147" s="10" t="s">
        <v>18</v>
      </c>
      <c r="E147" s="10" t="s">
        <v>27</v>
      </c>
      <c r="F147" s="10" t="s">
        <v>34</v>
      </c>
      <c r="G147" s="12">
        <v>10000</v>
      </c>
      <c r="H147" s="13">
        <v>1</v>
      </c>
      <c r="I147" s="12">
        <v>10000</v>
      </c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</row>
    <row r="148" spans="1:37" x14ac:dyDescent="0.3">
      <c r="A148" s="28">
        <v>44146</v>
      </c>
      <c r="B148" s="11" t="s">
        <v>16</v>
      </c>
      <c r="C148" s="10" t="s">
        <v>17</v>
      </c>
      <c r="D148" s="10" t="s">
        <v>18</v>
      </c>
      <c r="E148" s="10" t="s">
        <v>27</v>
      </c>
      <c r="F148" s="10" t="s">
        <v>34</v>
      </c>
      <c r="G148" s="12">
        <v>10000</v>
      </c>
      <c r="H148" s="13">
        <v>7</v>
      </c>
      <c r="I148" s="12">
        <v>70000</v>
      </c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</row>
    <row r="149" spans="1:37" x14ac:dyDescent="0.3">
      <c r="A149" s="28">
        <v>44187</v>
      </c>
      <c r="B149" s="11" t="s">
        <v>16</v>
      </c>
      <c r="C149" s="10" t="s">
        <v>17</v>
      </c>
      <c r="D149" s="10" t="s">
        <v>18</v>
      </c>
      <c r="E149" s="10" t="s">
        <v>22</v>
      </c>
      <c r="F149" s="10" t="s">
        <v>31</v>
      </c>
      <c r="G149" s="12">
        <v>4000</v>
      </c>
      <c r="H149" s="13">
        <v>6</v>
      </c>
      <c r="I149" s="12">
        <v>24000</v>
      </c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</row>
    <row r="150" spans="1:37" x14ac:dyDescent="0.3">
      <c r="A150" s="28">
        <v>44193</v>
      </c>
      <c r="B150" s="11" t="s">
        <v>16</v>
      </c>
      <c r="C150" s="10" t="s">
        <v>17</v>
      </c>
      <c r="D150" s="10" t="s">
        <v>18</v>
      </c>
      <c r="E150" s="10" t="s">
        <v>27</v>
      </c>
      <c r="F150" s="10" t="s">
        <v>28</v>
      </c>
      <c r="G150" s="12">
        <v>18000</v>
      </c>
      <c r="H150" s="13">
        <v>3</v>
      </c>
      <c r="I150" s="12">
        <v>54000</v>
      </c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</row>
    <row r="151" spans="1:37" x14ac:dyDescent="0.3">
      <c r="A151" s="28">
        <v>44196</v>
      </c>
      <c r="B151" s="11" t="s">
        <v>16</v>
      </c>
      <c r="C151" s="10" t="s">
        <v>17</v>
      </c>
      <c r="D151" s="10" t="s">
        <v>18</v>
      </c>
      <c r="E151" s="10" t="s">
        <v>10</v>
      </c>
      <c r="F151" s="10" t="s">
        <v>11</v>
      </c>
      <c r="G151" s="12">
        <v>7000</v>
      </c>
      <c r="H151" s="13">
        <v>10</v>
      </c>
      <c r="I151" s="12">
        <v>70000</v>
      </c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</row>
    <row r="152" spans="1:37" x14ac:dyDescent="0.3">
      <c r="A152" s="28">
        <v>44203</v>
      </c>
      <c r="B152" s="11" t="s">
        <v>16</v>
      </c>
      <c r="C152" s="10" t="s">
        <v>17</v>
      </c>
      <c r="D152" s="10" t="s">
        <v>18</v>
      </c>
      <c r="E152" s="10" t="s">
        <v>10</v>
      </c>
      <c r="F152" s="10" t="s">
        <v>11</v>
      </c>
      <c r="G152" s="12">
        <v>7000</v>
      </c>
      <c r="H152" s="13">
        <v>2</v>
      </c>
      <c r="I152" s="12">
        <v>14000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</row>
    <row r="153" spans="1:37" x14ac:dyDescent="0.3">
      <c r="A153" s="28">
        <v>44212</v>
      </c>
      <c r="B153" s="11" t="s">
        <v>16</v>
      </c>
      <c r="C153" s="10" t="s">
        <v>17</v>
      </c>
      <c r="D153" s="10" t="s">
        <v>18</v>
      </c>
      <c r="E153" s="10" t="s">
        <v>10</v>
      </c>
      <c r="F153" s="10" t="s">
        <v>30</v>
      </c>
      <c r="G153" s="12">
        <v>3000</v>
      </c>
      <c r="H153" s="13">
        <v>5</v>
      </c>
      <c r="I153" s="12">
        <v>15000</v>
      </c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</row>
    <row r="154" spans="1:37" x14ac:dyDescent="0.3">
      <c r="A154" s="28">
        <v>44217</v>
      </c>
      <c r="B154" s="11" t="s">
        <v>16</v>
      </c>
      <c r="C154" s="10" t="s">
        <v>17</v>
      </c>
      <c r="D154" s="10" t="s">
        <v>18</v>
      </c>
      <c r="E154" s="10" t="s">
        <v>27</v>
      </c>
      <c r="F154" s="10" t="s">
        <v>28</v>
      </c>
      <c r="G154" s="12">
        <v>18000</v>
      </c>
      <c r="H154" s="13">
        <v>3</v>
      </c>
      <c r="I154" s="12">
        <v>54000</v>
      </c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</row>
    <row r="155" spans="1:37" x14ac:dyDescent="0.3">
      <c r="A155" s="28">
        <v>44221</v>
      </c>
      <c r="B155" s="11" t="s">
        <v>16</v>
      </c>
      <c r="C155" s="10" t="s">
        <v>17</v>
      </c>
      <c r="D155" s="10" t="s">
        <v>18</v>
      </c>
      <c r="E155" s="10" t="s">
        <v>22</v>
      </c>
      <c r="F155" s="10" t="s">
        <v>31</v>
      </c>
      <c r="G155" s="12">
        <v>4000</v>
      </c>
      <c r="H155" s="13">
        <v>5</v>
      </c>
      <c r="I155" s="12">
        <v>20000</v>
      </c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</row>
    <row r="156" spans="1:37" x14ac:dyDescent="0.3">
      <c r="A156" s="28">
        <v>43835</v>
      </c>
      <c r="B156" s="11" t="s">
        <v>12</v>
      </c>
      <c r="C156" s="10" t="s">
        <v>13</v>
      </c>
      <c r="D156" s="10" t="s">
        <v>14</v>
      </c>
      <c r="E156" s="10" t="s">
        <v>10</v>
      </c>
      <c r="F156" s="10" t="s">
        <v>15</v>
      </c>
      <c r="G156" s="12">
        <v>6000</v>
      </c>
      <c r="H156" s="13">
        <v>10</v>
      </c>
      <c r="I156" s="12">
        <v>60000</v>
      </c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</row>
    <row r="157" spans="1:37" x14ac:dyDescent="0.3">
      <c r="A157" s="28">
        <v>43836</v>
      </c>
      <c r="B157" s="11" t="s">
        <v>12</v>
      </c>
      <c r="C157" s="10" t="s">
        <v>13</v>
      </c>
      <c r="D157" s="10" t="s">
        <v>14</v>
      </c>
      <c r="E157" s="10" t="s">
        <v>10</v>
      </c>
      <c r="F157" s="10" t="s">
        <v>11</v>
      </c>
      <c r="G157" s="12">
        <v>7000</v>
      </c>
      <c r="H157" s="13">
        <v>10</v>
      </c>
      <c r="I157" s="12">
        <v>70000</v>
      </c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</row>
    <row r="158" spans="1:37" x14ac:dyDescent="0.3">
      <c r="A158" s="28">
        <v>43849</v>
      </c>
      <c r="B158" s="11" t="s">
        <v>12</v>
      </c>
      <c r="C158" s="10" t="s">
        <v>13</v>
      </c>
      <c r="D158" s="10" t="s">
        <v>14</v>
      </c>
      <c r="E158" s="10" t="s">
        <v>22</v>
      </c>
      <c r="F158" s="10" t="s">
        <v>31</v>
      </c>
      <c r="G158" s="12">
        <v>4000</v>
      </c>
      <c r="H158" s="13">
        <v>1</v>
      </c>
      <c r="I158" s="12">
        <v>4000</v>
      </c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</row>
    <row r="159" spans="1:37" x14ac:dyDescent="0.3">
      <c r="A159" s="28">
        <v>43851</v>
      </c>
      <c r="B159" s="11" t="s">
        <v>12</v>
      </c>
      <c r="C159" s="10" t="s">
        <v>13</v>
      </c>
      <c r="D159" s="10" t="s">
        <v>14</v>
      </c>
      <c r="E159" s="10" t="s">
        <v>27</v>
      </c>
      <c r="F159" s="10" t="s">
        <v>28</v>
      </c>
      <c r="G159" s="12">
        <v>18000</v>
      </c>
      <c r="H159" s="13">
        <v>1</v>
      </c>
      <c r="I159" s="12">
        <v>18000</v>
      </c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</row>
    <row r="160" spans="1:37" x14ac:dyDescent="0.3">
      <c r="A160" s="28">
        <v>43854</v>
      </c>
      <c r="B160" s="11" t="s">
        <v>12</v>
      </c>
      <c r="C160" s="10" t="s">
        <v>13</v>
      </c>
      <c r="D160" s="10" t="s">
        <v>14</v>
      </c>
      <c r="E160" s="10" t="s">
        <v>10</v>
      </c>
      <c r="F160" s="10" t="s">
        <v>11</v>
      </c>
      <c r="G160" s="12">
        <v>7000</v>
      </c>
      <c r="H160" s="13">
        <v>6</v>
      </c>
      <c r="I160" s="12">
        <v>42000</v>
      </c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</row>
    <row r="161" spans="1:37" x14ac:dyDescent="0.3">
      <c r="A161" s="28">
        <v>43856</v>
      </c>
      <c r="B161" s="11" t="s">
        <v>12</v>
      </c>
      <c r="C161" s="10" t="s">
        <v>49</v>
      </c>
      <c r="D161" s="10" t="s">
        <v>14</v>
      </c>
      <c r="E161" s="10" t="s">
        <v>22</v>
      </c>
      <c r="F161" s="10" t="s">
        <v>31</v>
      </c>
      <c r="G161" s="12">
        <v>4000</v>
      </c>
      <c r="H161" s="13">
        <v>6</v>
      </c>
      <c r="I161" s="12">
        <v>24000</v>
      </c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</row>
    <row r="162" spans="1:37" x14ac:dyDescent="0.3">
      <c r="A162" s="28">
        <v>43863</v>
      </c>
      <c r="B162" s="11" t="s">
        <v>12</v>
      </c>
      <c r="C162" s="10" t="s">
        <v>13</v>
      </c>
      <c r="D162" s="10" t="s">
        <v>14</v>
      </c>
      <c r="E162" s="10" t="s">
        <v>10</v>
      </c>
      <c r="F162" s="10" t="s">
        <v>11</v>
      </c>
      <c r="G162" s="12">
        <v>7000</v>
      </c>
      <c r="H162" s="13">
        <v>4</v>
      </c>
      <c r="I162" s="12">
        <v>28000</v>
      </c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</row>
    <row r="163" spans="1:37" x14ac:dyDescent="0.3">
      <c r="A163" s="28">
        <v>43879</v>
      </c>
      <c r="B163" s="11" t="s">
        <v>12</v>
      </c>
      <c r="C163" s="10" t="s">
        <v>13</v>
      </c>
      <c r="D163" s="10" t="s">
        <v>14</v>
      </c>
      <c r="E163" s="10" t="s">
        <v>27</v>
      </c>
      <c r="F163" s="10" t="s">
        <v>28</v>
      </c>
      <c r="G163" s="12">
        <v>18000</v>
      </c>
      <c r="H163" s="13">
        <v>4</v>
      </c>
      <c r="I163" s="12">
        <v>72000</v>
      </c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</row>
    <row r="164" spans="1:37" x14ac:dyDescent="0.3">
      <c r="A164" s="28">
        <v>43889</v>
      </c>
      <c r="B164" s="11" t="s">
        <v>12</v>
      </c>
      <c r="C164" s="10" t="s">
        <v>13</v>
      </c>
      <c r="D164" s="10" t="s">
        <v>14</v>
      </c>
      <c r="E164" s="10" t="s">
        <v>27</v>
      </c>
      <c r="F164" s="10" t="s">
        <v>34</v>
      </c>
      <c r="G164" s="12">
        <v>10000</v>
      </c>
      <c r="H164" s="13">
        <v>1</v>
      </c>
      <c r="I164" s="12">
        <v>10000</v>
      </c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</row>
    <row r="165" spans="1:37" x14ac:dyDescent="0.3">
      <c r="A165" s="28">
        <v>43897</v>
      </c>
      <c r="B165" s="11" t="s">
        <v>12</v>
      </c>
      <c r="C165" s="10" t="s">
        <v>13</v>
      </c>
      <c r="D165" s="10" t="s">
        <v>14</v>
      </c>
      <c r="E165" s="10" t="s">
        <v>10</v>
      </c>
      <c r="F165" s="10" t="s">
        <v>15</v>
      </c>
      <c r="G165" s="12">
        <v>6000</v>
      </c>
      <c r="H165" s="13">
        <v>2</v>
      </c>
      <c r="I165" s="12">
        <v>12000</v>
      </c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</row>
    <row r="166" spans="1:37" x14ac:dyDescent="0.3">
      <c r="A166" s="28">
        <v>43924</v>
      </c>
      <c r="B166" s="11" t="s">
        <v>12</v>
      </c>
      <c r="C166" s="10" t="s">
        <v>13</v>
      </c>
      <c r="D166" s="10" t="s">
        <v>14</v>
      </c>
      <c r="E166" s="10" t="s">
        <v>10</v>
      </c>
      <c r="F166" s="10" t="s">
        <v>11</v>
      </c>
      <c r="G166" s="12">
        <v>7000</v>
      </c>
      <c r="H166" s="13">
        <v>3</v>
      </c>
      <c r="I166" s="12">
        <v>21000</v>
      </c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</row>
    <row r="167" spans="1:37" x14ac:dyDescent="0.3">
      <c r="A167" s="28">
        <v>43930</v>
      </c>
      <c r="B167" s="11" t="s">
        <v>12</v>
      </c>
      <c r="C167" s="10" t="s">
        <v>13</v>
      </c>
      <c r="D167" s="10" t="s">
        <v>14</v>
      </c>
      <c r="E167" s="10" t="s">
        <v>10</v>
      </c>
      <c r="F167" s="10" t="s">
        <v>11</v>
      </c>
      <c r="G167" s="12">
        <v>7000</v>
      </c>
      <c r="H167" s="13">
        <v>8</v>
      </c>
      <c r="I167" s="12">
        <v>56000</v>
      </c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</row>
    <row r="168" spans="1:37" x14ac:dyDescent="0.3">
      <c r="A168" s="28">
        <v>43932</v>
      </c>
      <c r="B168" s="11" t="s">
        <v>12</v>
      </c>
      <c r="C168" s="10" t="s">
        <v>13</v>
      </c>
      <c r="D168" s="10" t="s">
        <v>14</v>
      </c>
      <c r="E168" s="10" t="s">
        <v>10</v>
      </c>
      <c r="F168" s="10" t="s">
        <v>11</v>
      </c>
      <c r="G168" s="12">
        <v>7000</v>
      </c>
      <c r="H168" s="13">
        <v>3</v>
      </c>
      <c r="I168" s="12">
        <v>21000</v>
      </c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</row>
    <row r="169" spans="1:37" x14ac:dyDescent="0.3">
      <c r="A169" s="28">
        <v>43935</v>
      </c>
      <c r="B169" s="11" t="s">
        <v>12</v>
      </c>
      <c r="C169" s="10" t="s">
        <v>13</v>
      </c>
      <c r="D169" s="10" t="s">
        <v>14</v>
      </c>
      <c r="E169" s="10" t="s">
        <v>10</v>
      </c>
      <c r="F169" s="10" t="s">
        <v>15</v>
      </c>
      <c r="G169" s="12">
        <v>6000</v>
      </c>
      <c r="H169" s="13">
        <v>4</v>
      </c>
      <c r="I169" s="12">
        <v>24000</v>
      </c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</row>
    <row r="170" spans="1:37" x14ac:dyDescent="0.3">
      <c r="A170" s="28">
        <v>43939</v>
      </c>
      <c r="B170" s="11" t="s">
        <v>12</v>
      </c>
      <c r="C170" s="10" t="s">
        <v>13</v>
      </c>
      <c r="D170" s="10" t="s">
        <v>14</v>
      </c>
      <c r="E170" s="10" t="s">
        <v>22</v>
      </c>
      <c r="F170" s="10" t="s">
        <v>23</v>
      </c>
      <c r="G170" s="12">
        <v>8000</v>
      </c>
      <c r="H170" s="13">
        <v>1</v>
      </c>
      <c r="I170" s="12">
        <v>8000</v>
      </c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</row>
    <row r="171" spans="1:37" x14ac:dyDescent="0.3">
      <c r="A171" s="28">
        <v>43940</v>
      </c>
      <c r="B171" s="11" t="s">
        <v>12</v>
      </c>
      <c r="C171" s="10" t="s">
        <v>13</v>
      </c>
      <c r="D171" s="10" t="s">
        <v>14</v>
      </c>
      <c r="E171" s="10" t="s">
        <v>22</v>
      </c>
      <c r="F171" s="10" t="s">
        <v>23</v>
      </c>
      <c r="G171" s="12">
        <v>8000</v>
      </c>
      <c r="H171" s="13">
        <v>6</v>
      </c>
      <c r="I171" s="12">
        <v>48000</v>
      </c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</row>
    <row r="172" spans="1:37" x14ac:dyDescent="0.3">
      <c r="A172" s="28">
        <v>43963</v>
      </c>
      <c r="B172" s="11" t="s">
        <v>12</v>
      </c>
      <c r="C172" s="10" t="s">
        <v>13</v>
      </c>
      <c r="D172" s="10" t="s">
        <v>14</v>
      </c>
      <c r="E172" s="10" t="s">
        <v>27</v>
      </c>
      <c r="F172" s="10" t="s">
        <v>34</v>
      </c>
      <c r="G172" s="12">
        <v>10000</v>
      </c>
      <c r="H172" s="13">
        <v>6</v>
      </c>
      <c r="I172" s="12">
        <v>60000</v>
      </c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</row>
    <row r="173" spans="1:37" x14ac:dyDescent="0.3">
      <c r="A173" s="28">
        <v>43966</v>
      </c>
      <c r="B173" s="11" t="s">
        <v>12</v>
      </c>
      <c r="C173" s="10" t="s">
        <v>13</v>
      </c>
      <c r="D173" s="10" t="s">
        <v>14</v>
      </c>
      <c r="E173" s="10" t="s">
        <v>10</v>
      </c>
      <c r="F173" s="10" t="s">
        <v>11</v>
      </c>
      <c r="G173" s="12">
        <v>7000</v>
      </c>
      <c r="H173" s="13">
        <v>6</v>
      </c>
      <c r="I173" s="12">
        <v>42000</v>
      </c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</row>
    <row r="174" spans="1:37" x14ac:dyDescent="0.3">
      <c r="A174" s="28">
        <v>43975</v>
      </c>
      <c r="B174" s="11" t="s">
        <v>12</v>
      </c>
      <c r="C174" s="10" t="s">
        <v>13</v>
      </c>
      <c r="D174" s="10" t="s">
        <v>14</v>
      </c>
      <c r="E174" s="10" t="s">
        <v>22</v>
      </c>
      <c r="F174" s="10" t="s">
        <v>31</v>
      </c>
      <c r="G174" s="12">
        <v>4000</v>
      </c>
      <c r="H174" s="13">
        <v>7</v>
      </c>
      <c r="I174" s="12">
        <v>28000</v>
      </c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</row>
    <row r="175" spans="1:37" x14ac:dyDescent="0.3">
      <c r="A175" s="28">
        <v>43975</v>
      </c>
      <c r="B175" s="11" t="s">
        <v>12</v>
      </c>
      <c r="C175" s="10" t="s">
        <v>13</v>
      </c>
      <c r="D175" s="10" t="s">
        <v>14</v>
      </c>
      <c r="E175" s="10" t="s">
        <v>10</v>
      </c>
      <c r="F175" s="10" t="s">
        <v>15</v>
      </c>
      <c r="G175" s="12">
        <v>6000</v>
      </c>
      <c r="H175" s="13">
        <v>5</v>
      </c>
      <c r="I175" s="12">
        <v>30000</v>
      </c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</row>
    <row r="176" spans="1:37" x14ac:dyDescent="0.3">
      <c r="A176" s="28">
        <v>43990</v>
      </c>
      <c r="B176" s="11" t="s">
        <v>12</v>
      </c>
      <c r="C176" s="10" t="s">
        <v>13</v>
      </c>
      <c r="D176" s="10" t="s">
        <v>14</v>
      </c>
      <c r="E176" s="10" t="s">
        <v>10</v>
      </c>
      <c r="F176" s="10" t="s">
        <v>11</v>
      </c>
      <c r="G176" s="12">
        <v>7000</v>
      </c>
      <c r="H176" s="13">
        <v>7</v>
      </c>
      <c r="I176" s="12">
        <v>49000</v>
      </c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</row>
    <row r="177" spans="1:37" x14ac:dyDescent="0.3">
      <c r="A177" s="28">
        <v>43996</v>
      </c>
      <c r="B177" s="11" t="s">
        <v>12</v>
      </c>
      <c r="C177" s="10" t="s">
        <v>13</v>
      </c>
      <c r="D177" s="10" t="s">
        <v>14</v>
      </c>
      <c r="E177" s="10" t="s">
        <v>22</v>
      </c>
      <c r="F177" s="10" t="s">
        <v>23</v>
      </c>
      <c r="G177" s="12">
        <v>8000</v>
      </c>
      <c r="H177" s="13">
        <v>8</v>
      </c>
      <c r="I177" s="12">
        <v>64000</v>
      </c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</row>
    <row r="178" spans="1:37" x14ac:dyDescent="0.3">
      <c r="A178" s="28">
        <v>43998</v>
      </c>
      <c r="B178" s="11" t="s">
        <v>12</v>
      </c>
      <c r="C178" s="10" t="s">
        <v>13</v>
      </c>
      <c r="D178" s="10" t="s">
        <v>14</v>
      </c>
      <c r="E178" s="10" t="s">
        <v>22</v>
      </c>
      <c r="F178" s="10" t="s">
        <v>23</v>
      </c>
      <c r="G178" s="12">
        <v>8000</v>
      </c>
      <c r="H178" s="13">
        <v>5</v>
      </c>
      <c r="I178" s="12">
        <v>40000</v>
      </c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</row>
    <row r="179" spans="1:37" x14ac:dyDescent="0.3">
      <c r="A179" s="28">
        <v>44004</v>
      </c>
      <c r="B179" s="11" t="s">
        <v>12</v>
      </c>
      <c r="C179" s="10" t="s">
        <v>13</v>
      </c>
      <c r="D179" s="10" t="s">
        <v>14</v>
      </c>
      <c r="E179" s="10" t="s">
        <v>22</v>
      </c>
      <c r="F179" s="10" t="s">
        <v>23</v>
      </c>
      <c r="G179" s="12">
        <v>8000</v>
      </c>
      <c r="H179" s="13">
        <v>8</v>
      </c>
      <c r="I179" s="12">
        <v>64000</v>
      </c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</row>
    <row r="180" spans="1:37" x14ac:dyDescent="0.3">
      <c r="A180" s="28">
        <v>44012</v>
      </c>
      <c r="B180" s="11" t="s">
        <v>12</v>
      </c>
      <c r="C180" s="10" t="s">
        <v>13</v>
      </c>
      <c r="D180" s="10" t="s">
        <v>14</v>
      </c>
      <c r="E180" s="10" t="s">
        <v>10</v>
      </c>
      <c r="F180" s="10" t="s">
        <v>30</v>
      </c>
      <c r="G180" s="12">
        <v>3000</v>
      </c>
      <c r="H180" s="13">
        <v>7</v>
      </c>
      <c r="I180" s="12">
        <v>21000</v>
      </c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</row>
    <row r="181" spans="1:37" x14ac:dyDescent="0.3">
      <c r="A181" s="28">
        <v>44028</v>
      </c>
      <c r="B181" s="11" t="s">
        <v>12</v>
      </c>
      <c r="C181" s="10" t="s">
        <v>13</v>
      </c>
      <c r="D181" s="10" t="s">
        <v>14</v>
      </c>
      <c r="E181" s="10" t="s">
        <v>22</v>
      </c>
      <c r="F181" s="10" t="s">
        <v>23</v>
      </c>
      <c r="G181" s="12">
        <v>8000</v>
      </c>
      <c r="H181" s="13">
        <v>8</v>
      </c>
      <c r="I181" s="12">
        <v>64000</v>
      </c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</row>
    <row r="182" spans="1:37" x14ac:dyDescent="0.3">
      <c r="A182" s="28">
        <v>44031</v>
      </c>
      <c r="B182" s="11" t="s">
        <v>12</v>
      </c>
      <c r="C182" s="10" t="s">
        <v>13</v>
      </c>
      <c r="D182" s="10" t="s">
        <v>14</v>
      </c>
      <c r="E182" s="10" t="s">
        <v>27</v>
      </c>
      <c r="F182" s="10" t="s">
        <v>34</v>
      </c>
      <c r="G182" s="12">
        <v>10000</v>
      </c>
      <c r="H182" s="13">
        <v>1</v>
      </c>
      <c r="I182" s="12">
        <v>10000</v>
      </c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</row>
    <row r="183" spans="1:37" x14ac:dyDescent="0.3">
      <c r="A183" s="28">
        <v>44033</v>
      </c>
      <c r="B183" s="11" t="s">
        <v>12</v>
      </c>
      <c r="C183" s="10" t="s">
        <v>13</v>
      </c>
      <c r="D183" s="10" t="s">
        <v>14</v>
      </c>
      <c r="E183" s="10" t="s">
        <v>10</v>
      </c>
      <c r="F183" s="10" t="s">
        <v>30</v>
      </c>
      <c r="G183" s="12">
        <v>3000</v>
      </c>
      <c r="H183" s="13">
        <v>4</v>
      </c>
      <c r="I183" s="12">
        <v>12000</v>
      </c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</row>
    <row r="184" spans="1:37" x14ac:dyDescent="0.3">
      <c r="A184" s="28">
        <v>44034</v>
      </c>
      <c r="B184" s="11" t="s">
        <v>12</v>
      </c>
      <c r="C184" s="10" t="s">
        <v>13</v>
      </c>
      <c r="D184" s="10" t="s">
        <v>14</v>
      </c>
      <c r="E184" s="10" t="s">
        <v>22</v>
      </c>
      <c r="F184" s="10" t="s">
        <v>23</v>
      </c>
      <c r="G184" s="12">
        <v>8000</v>
      </c>
      <c r="H184" s="13">
        <v>7</v>
      </c>
      <c r="I184" s="12">
        <v>56000</v>
      </c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</row>
    <row r="185" spans="1:37" x14ac:dyDescent="0.3">
      <c r="A185" s="28">
        <v>44038</v>
      </c>
      <c r="B185" s="11" t="s">
        <v>12</v>
      </c>
      <c r="C185" s="10" t="s">
        <v>13</v>
      </c>
      <c r="D185" s="10" t="s">
        <v>14</v>
      </c>
      <c r="E185" s="10" t="s">
        <v>10</v>
      </c>
      <c r="F185" s="10" t="s">
        <v>11</v>
      </c>
      <c r="G185" s="12">
        <v>7000</v>
      </c>
      <c r="H185" s="13">
        <v>8</v>
      </c>
      <c r="I185" s="12">
        <v>56000</v>
      </c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</row>
    <row r="186" spans="1:37" x14ac:dyDescent="0.3">
      <c r="A186" s="28">
        <v>44047</v>
      </c>
      <c r="B186" s="11" t="s">
        <v>12</v>
      </c>
      <c r="C186" s="10" t="s">
        <v>13</v>
      </c>
      <c r="D186" s="10" t="s">
        <v>14</v>
      </c>
      <c r="E186" s="10" t="s">
        <v>22</v>
      </c>
      <c r="F186" s="10" t="s">
        <v>31</v>
      </c>
      <c r="G186" s="12">
        <v>4000</v>
      </c>
      <c r="H186" s="13">
        <v>7</v>
      </c>
      <c r="I186" s="12">
        <v>28000</v>
      </c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</row>
    <row r="187" spans="1:37" x14ac:dyDescent="0.3">
      <c r="A187" s="28">
        <v>44050</v>
      </c>
      <c r="B187" s="11" t="s">
        <v>12</v>
      </c>
      <c r="C187" s="10" t="s">
        <v>13</v>
      </c>
      <c r="D187" s="10" t="s">
        <v>14</v>
      </c>
      <c r="E187" s="10" t="s">
        <v>10</v>
      </c>
      <c r="F187" s="10" t="s">
        <v>30</v>
      </c>
      <c r="G187" s="12">
        <v>3000</v>
      </c>
      <c r="H187" s="13">
        <v>1</v>
      </c>
      <c r="I187" s="12">
        <v>3000</v>
      </c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</row>
    <row r="188" spans="1:37" x14ac:dyDescent="0.3">
      <c r="A188" s="28">
        <v>44063</v>
      </c>
      <c r="B188" s="11" t="s">
        <v>12</v>
      </c>
      <c r="C188" s="10" t="s">
        <v>13</v>
      </c>
      <c r="D188" s="10" t="s">
        <v>14</v>
      </c>
      <c r="E188" s="10" t="s">
        <v>10</v>
      </c>
      <c r="F188" s="10" t="s">
        <v>11</v>
      </c>
      <c r="G188" s="12">
        <v>7000</v>
      </c>
      <c r="H188" s="13">
        <v>5</v>
      </c>
      <c r="I188" s="12">
        <v>35000</v>
      </c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</row>
    <row r="189" spans="1:37" x14ac:dyDescent="0.3">
      <c r="A189" s="28">
        <v>44064</v>
      </c>
      <c r="B189" s="11" t="s">
        <v>12</v>
      </c>
      <c r="C189" s="10" t="s">
        <v>13</v>
      </c>
      <c r="D189" s="10" t="s">
        <v>14</v>
      </c>
      <c r="E189" s="10" t="s">
        <v>27</v>
      </c>
      <c r="F189" s="10" t="s">
        <v>28</v>
      </c>
      <c r="G189" s="12">
        <v>18000</v>
      </c>
      <c r="H189" s="13">
        <v>3</v>
      </c>
      <c r="I189" s="12">
        <v>54000</v>
      </c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</row>
    <row r="190" spans="1:37" x14ac:dyDescent="0.3">
      <c r="A190" s="28">
        <v>44067</v>
      </c>
      <c r="B190" s="11" t="s">
        <v>12</v>
      </c>
      <c r="C190" s="10" t="s">
        <v>13</v>
      </c>
      <c r="D190" s="10" t="s">
        <v>14</v>
      </c>
      <c r="E190" s="10" t="s">
        <v>10</v>
      </c>
      <c r="F190" s="10" t="s">
        <v>30</v>
      </c>
      <c r="G190" s="12">
        <v>3000</v>
      </c>
      <c r="H190" s="13">
        <v>9</v>
      </c>
      <c r="I190" s="12">
        <v>27000</v>
      </c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</row>
    <row r="191" spans="1:37" x14ac:dyDescent="0.3">
      <c r="A191" s="28">
        <v>44068</v>
      </c>
      <c r="B191" s="11" t="s">
        <v>12</v>
      </c>
      <c r="C191" s="10" t="s">
        <v>13</v>
      </c>
      <c r="D191" s="10" t="s">
        <v>14</v>
      </c>
      <c r="E191" s="10" t="s">
        <v>22</v>
      </c>
      <c r="F191" s="10" t="s">
        <v>23</v>
      </c>
      <c r="G191" s="12">
        <v>8000</v>
      </c>
      <c r="H191" s="13">
        <v>1</v>
      </c>
      <c r="I191" s="12">
        <v>8000</v>
      </c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</row>
    <row r="192" spans="1:37" x14ac:dyDescent="0.3">
      <c r="A192" s="28">
        <v>44068</v>
      </c>
      <c r="B192" s="11" t="s">
        <v>12</v>
      </c>
      <c r="C192" s="10" t="s">
        <v>13</v>
      </c>
      <c r="D192" s="10" t="s">
        <v>14</v>
      </c>
      <c r="E192" s="10" t="s">
        <v>10</v>
      </c>
      <c r="F192" s="10" t="s">
        <v>15</v>
      </c>
      <c r="G192" s="12">
        <v>6000</v>
      </c>
      <c r="H192" s="13">
        <v>3</v>
      </c>
      <c r="I192" s="12">
        <v>18000</v>
      </c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</row>
    <row r="193" spans="1:37" x14ac:dyDescent="0.3">
      <c r="A193" s="28">
        <v>44070</v>
      </c>
      <c r="B193" s="11" t="s">
        <v>12</v>
      </c>
      <c r="C193" s="10" t="s">
        <v>13</v>
      </c>
      <c r="D193" s="10" t="s">
        <v>14</v>
      </c>
      <c r="E193" s="10" t="s">
        <v>10</v>
      </c>
      <c r="F193" s="10" t="s">
        <v>11</v>
      </c>
      <c r="G193" s="12">
        <v>7000</v>
      </c>
      <c r="H193" s="13">
        <v>9</v>
      </c>
      <c r="I193" s="12">
        <v>63000</v>
      </c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</row>
    <row r="194" spans="1:37" x14ac:dyDescent="0.3">
      <c r="A194" s="28">
        <v>44071</v>
      </c>
      <c r="B194" s="11" t="s">
        <v>12</v>
      </c>
      <c r="C194" s="10" t="s">
        <v>13</v>
      </c>
      <c r="D194" s="10" t="s">
        <v>14</v>
      </c>
      <c r="E194" s="10" t="s">
        <v>27</v>
      </c>
      <c r="F194" s="10" t="s">
        <v>28</v>
      </c>
      <c r="G194" s="12">
        <v>18000</v>
      </c>
      <c r="H194" s="13">
        <v>4</v>
      </c>
      <c r="I194" s="12">
        <v>72000</v>
      </c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</row>
    <row r="195" spans="1:37" x14ac:dyDescent="0.3">
      <c r="A195" s="28">
        <v>44090</v>
      </c>
      <c r="B195" s="11" t="s">
        <v>12</v>
      </c>
      <c r="C195" s="10" t="s">
        <v>13</v>
      </c>
      <c r="D195" s="10" t="s">
        <v>14</v>
      </c>
      <c r="E195" s="10" t="s">
        <v>10</v>
      </c>
      <c r="F195" s="10" t="s">
        <v>11</v>
      </c>
      <c r="G195" s="12">
        <v>7000</v>
      </c>
      <c r="H195" s="13">
        <v>6</v>
      </c>
      <c r="I195" s="12">
        <v>42000</v>
      </c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</row>
    <row r="196" spans="1:37" x14ac:dyDescent="0.3">
      <c r="A196" s="28">
        <v>44096</v>
      </c>
      <c r="B196" s="11" t="s">
        <v>12</v>
      </c>
      <c r="C196" s="10" t="s">
        <v>13</v>
      </c>
      <c r="D196" s="10" t="s">
        <v>14</v>
      </c>
      <c r="E196" s="10" t="s">
        <v>27</v>
      </c>
      <c r="F196" s="10" t="s">
        <v>34</v>
      </c>
      <c r="G196" s="12">
        <v>10000</v>
      </c>
      <c r="H196" s="13">
        <v>9</v>
      </c>
      <c r="I196" s="12">
        <v>90000</v>
      </c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</row>
    <row r="197" spans="1:37" x14ac:dyDescent="0.3">
      <c r="A197" s="28">
        <v>44106</v>
      </c>
      <c r="B197" s="11" t="s">
        <v>12</v>
      </c>
      <c r="C197" s="10" t="s">
        <v>13</v>
      </c>
      <c r="D197" s="10" t="s">
        <v>14</v>
      </c>
      <c r="E197" s="10" t="s">
        <v>27</v>
      </c>
      <c r="F197" s="10" t="s">
        <v>34</v>
      </c>
      <c r="G197" s="12">
        <v>10000</v>
      </c>
      <c r="H197" s="13">
        <v>10</v>
      </c>
      <c r="I197" s="12">
        <v>100000</v>
      </c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</row>
    <row r="198" spans="1:37" x14ac:dyDescent="0.3">
      <c r="A198" s="28">
        <v>44107</v>
      </c>
      <c r="B198" s="11" t="s">
        <v>12</v>
      </c>
      <c r="C198" s="10" t="s">
        <v>13</v>
      </c>
      <c r="D198" s="10" t="s">
        <v>14</v>
      </c>
      <c r="E198" s="10" t="s">
        <v>22</v>
      </c>
      <c r="F198" s="10" t="s">
        <v>31</v>
      </c>
      <c r="G198" s="12">
        <v>4000</v>
      </c>
      <c r="H198" s="13">
        <v>2</v>
      </c>
      <c r="I198" s="12">
        <v>8000</v>
      </c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</row>
    <row r="199" spans="1:37" x14ac:dyDescent="0.3">
      <c r="A199" s="28">
        <v>44122</v>
      </c>
      <c r="B199" s="11" t="s">
        <v>12</v>
      </c>
      <c r="C199" s="10" t="s">
        <v>13</v>
      </c>
      <c r="D199" s="10" t="s">
        <v>14</v>
      </c>
      <c r="E199" s="10" t="s">
        <v>27</v>
      </c>
      <c r="F199" s="10" t="s">
        <v>28</v>
      </c>
      <c r="G199" s="12">
        <v>18000</v>
      </c>
      <c r="H199" s="13">
        <v>3</v>
      </c>
      <c r="I199" s="12">
        <v>54000</v>
      </c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</row>
    <row r="200" spans="1:37" x14ac:dyDescent="0.3">
      <c r="A200" s="28">
        <v>44138</v>
      </c>
      <c r="B200" s="11" t="s">
        <v>12</v>
      </c>
      <c r="C200" s="10" t="s">
        <v>13</v>
      </c>
      <c r="D200" s="10" t="s">
        <v>14</v>
      </c>
      <c r="E200" s="10" t="s">
        <v>27</v>
      </c>
      <c r="F200" s="10" t="s">
        <v>34</v>
      </c>
      <c r="G200" s="12">
        <v>10000</v>
      </c>
      <c r="H200" s="13">
        <v>7</v>
      </c>
      <c r="I200" s="12">
        <v>70000</v>
      </c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</row>
    <row r="201" spans="1:37" x14ac:dyDescent="0.3">
      <c r="A201" s="28">
        <v>44138</v>
      </c>
      <c r="B201" s="11" t="s">
        <v>12</v>
      </c>
      <c r="C201" s="10" t="s">
        <v>13</v>
      </c>
      <c r="D201" s="10" t="s">
        <v>14</v>
      </c>
      <c r="E201" s="10" t="s">
        <v>22</v>
      </c>
      <c r="F201" s="10" t="s">
        <v>23</v>
      </c>
      <c r="G201" s="12">
        <v>8000</v>
      </c>
      <c r="H201" s="13">
        <v>7</v>
      </c>
      <c r="I201" s="12">
        <v>56000</v>
      </c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</row>
    <row r="202" spans="1:37" x14ac:dyDescent="0.3">
      <c r="A202" s="28">
        <v>44139</v>
      </c>
      <c r="B202" s="11" t="s">
        <v>12</v>
      </c>
      <c r="C202" s="10" t="s">
        <v>13</v>
      </c>
      <c r="D202" s="10" t="s">
        <v>14</v>
      </c>
      <c r="E202" s="10" t="s">
        <v>27</v>
      </c>
      <c r="F202" s="10" t="s">
        <v>34</v>
      </c>
      <c r="G202" s="12">
        <v>10000</v>
      </c>
      <c r="H202" s="13">
        <v>2</v>
      </c>
      <c r="I202" s="12">
        <v>20000</v>
      </c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</row>
    <row r="203" spans="1:37" x14ac:dyDescent="0.3">
      <c r="A203" s="28">
        <v>44147</v>
      </c>
      <c r="B203" s="11" t="s">
        <v>12</v>
      </c>
      <c r="C203" s="10" t="s">
        <v>13</v>
      </c>
      <c r="D203" s="10" t="s">
        <v>14</v>
      </c>
      <c r="E203" s="10" t="s">
        <v>27</v>
      </c>
      <c r="F203" s="10" t="s">
        <v>34</v>
      </c>
      <c r="G203" s="12">
        <v>10000</v>
      </c>
      <c r="H203" s="13">
        <v>5</v>
      </c>
      <c r="I203" s="12">
        <v>50000</v>
      </c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</row>
    <row r="204" spans="1:37" x14ac:dyDescent="0.3">
      <c r="A204" s="28">
        <v>44154</v>
      </c>
      <c r="B204" s="11" t="s">
        <v>12</v>
      </c>
      <c r="C204" s="10" t="s">
        <v>13</v>
      </c>
      <c r="D204" s="10" t="s">
        <v>14</v>
      </c>
      <c r="E204" s="10" t="s">
        <v>27</v>
      </c>
      <c r="F204" s="10" t="s">
        <v>28</v>
      </c>
      <c r="G204" s="12">
        <v>18000</v>
      </c>
      <c r="H204" s="13">
        <v>10</v>
      </c>
      <c r="I204" s="12">
        <v>180000</v>
      </c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</row>
    <row r="205" spans="1:37" x14ac:dyDescent="0.3">
      <c r="A205" s="28">
        <v>44164</v>
      </c>
      <c r="B205" s="11" t="s">
        <v>12</v>
      </c>
      <c r="C205" s="10" t="s">
        <v>13</v>
      </c>
      <c r="D205" s="10" t="s">
        <v>14</v>
      </c>
      <c r="E205" s="10" t="s">
        <v>10</v>
      </c>
      <c r="F205" s="10" t="s">
        <v>30</v>
      </c>
      <c r="G205" s="12">
        <v>3000</v>
      </c>
      <c r="H205" s="13">
        <v>5</v>
      </c>
      <c r="I205" s="12">
        <v>15000</v>
      </c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</row>
    <row r="206" spans="1:37" x14ac:dyDescent="0.3">
      <c r="A206" s="28">
        <v>44166</v>
      </c>
      <c r="B206" s="11" t="s">
        <v>12</v>
      </c>
      <c r="C206" s="10" t="s">
        <v>13</v>
      </c>
      <c r="D206" s="10" t="s">
        <v>14</v>
      </c>
      <c r="E206" s="10" t="s">
        <v>10</v>
      </c>
      <c r="F206" s="10" t="s">
        <v>15</v>
      </c>
      <c r="G206" s="12">
        <v>6000</v>
      </c>
      <c r="H206" s="13">
        <v>2</v>
      </c>
      <c r="I206" s="12">
        <v>12000</v>
      </c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</row>
    <row r="207" spans="1:37" x14ac:dyDescent="0.3">
      <c r="A207" s="28">
        <v>44172</v>
      </c>
      <c r="B207" s="11" t="s">
        <v>12</v>
      </c>
      <c r="C207" s="10" t="s">
        <v>13</v>
      </c>
      <c r="D207" s="10" t="s">
        <v>14</v>
      </c>
      <c r="E207" s="10" t="s">
        <v>10</v>
      </c>
      <c r="F207" s="10" t="s">
        <v>15</v>
      </c>
      <c r="G207" s="12">
        <v>6000</v>
      </c>
      <c r="H207" s="13">
        <v>6</v>
      </c>
      <c r="I207" s="12">
        <v>36000</v>
      </c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</row>
    <row r="208" spans="1:37" x14ac:dyDescent="0.3">
      <c r="A208" s="28">
        <v>44177</v>
      </c>
      <c r="B208" s="11" t="s">
        <v>12</v>
      </c>
      <c r="C208" s="10" t="s">
        <v>13</v>
      </c>
      <c r="D208" s="10" t="s">
        <v>14</v>
      </c>
      <c r="E208" s="10" t="s">
        <v>10</v>
      </c>
      <c r="F208" s="10" t="s">
        <v>11</v>
      </c>
      <c r="G208" s="12">
        <v>7000</v>
      </c>
      <c r="H208" s="13">
        <v>7</v>
      </c>
      <c r="I208" s="12">
        <v>49000</v>
      </c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</row>
    <row r="209" spans="1:37" x14ac:dyDescent="0.3">
      <c r="A209" s="28">
        <v>44177</v>
      </c>
      <c r="B209" s="11" t="s">
        <v>12</v>
      </c>
      <c r="C209" s="10" t="s">
        <v>13</v>
      </c>
      <c r="D209" s="10" t="s">
        <v>14</v>
      </c>
      <c r="E209" s="10" t="s">
        <v>10</v>
      </c>
      <c r="F209" s="10" t="s">
        <v>30</v>
      </c>
      <c r="G209" s="12">
        <v>3000</v>
      </c>
      <c r="H209" s="13">
        <v>3</v>
      </c>
      <c r="I209" s="12">
        <v>9000</v>
      </c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</row>
    <row r="210" spans="1:37" x14ac:dyDescent="0.3">
      <c r="A210" s="28">
        <v>44178</v>
      </c>
      <c r="B210" s="11" t="s">
        <v>12</v>
      </c>
      <c r="C210" s="10" t="s">
        <v>13</v>
      </c>
      <c r="D210" s="10" t="s">
        <v>14</v>
      </c>
      <c r="E210" s="10" t="s">
        <v>27</v>
      </c>
      <c r="F210" s="10" t="s">
        <v>34</v>
      </c>
      <c r="G210" s="12">
        <v>10000</v>
      </c>
      <c r="H210" s="13">
        <v>9</v>
      </c>
      <c r="I210" s="12">
        <v>90000</v>
      </c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</row>
    <row r="211" spans="1:37" x14ac:dyDescent="0.3">
      <c r="A211" s="28">
        <v>44178</v>
      </c>
      <c r="B211" s="11" t="s">
        <v>12</v>
      </c>
      <c r="C211" s="10" t="s">
        <v>13</v>
      </c>
      <c r="D211" s="10" t="s">
        <v>14</v>
      </c>
      <c r="E211" s="10" t="s">
        <v>22</v>
      </c>
      <c r="F211" s="10" t="s">
        <v>23</v>
      </c>
      <c r="G211" s="12">
        <v>8000</v>
      </c>
      <c r="H211" s="13">
        <v>8</v>
      </c>
      <c r="I211" s="12">
        <v>64000</v>
      </c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</row>
    <row r="212" spans="1:37" x14ac:dyDescent="0.3">
      <c r="A212" s="28">
        <v>44186</v>
      </c>
      <c r="B212" s="11" t="s">
        <v>12</v>
      </c>
      <c r="C212" s="10" t="s">
        <v>13</v>
      </c>
      <c r="D212" s="10" t="s">
        <v>14</v>
      </c>
      <c r="E212" s="10" t="s">
        <v>10</v>
      </c>
      <c r="F212" s="10" t="s">
        <v>30</v>
      </c>
      <c r="G212" s="12">
        <v>3000</v>
      </c>
      <c r="H212" s="13">
        <v>5</v>
      </c>
      <c r="I212" s="12">
        <v>15000</v>
      </c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</row>
    <row r="213" spans="1:37" x14ac:dyDescent="0.3">
      <c r="A213" s="28">
        <v>44191</v>
      </c>
      <c r="B213" s="11" t="s">
        <v>12</v>
      </c>
      <c r="C213" s="10" t="s">
        <v>13</v>
      </c>
      <c r="D213" s="10" t="s">
        <v>14</v>
      </c>
      <c r="E213" s="10" t="s">
        <v>10</v>
      </c>
      <c r="F213" s="10" t="s">
        <v>30</v>
      </c>
      <c r="G213" s="12">
        <v>3000</v>
      </c>
      <c r="H213" s="13">
        <v>5</v>
      </c>
      <c r="I213" s="12">
        <v>15000</v>
      </c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</row>
    <row r="214" spans="1:37" x14ac:dyDescent="0.3">
      <c r="A214" s="28">
        <v>44195</v>
      </c>
      <c r="B214" s="11" t="s">
        <v>12</v>
      </c>
      <c r="C214" s="10" t="s">
        <v>13</v>
      </c>
      <c r="D214" s="10" t="s">
        <v>14</v>
      </c>
      <c r="E214" s="10" t="s">
        <v>27</v>
      </c>
      <c r="F214" s="10" t="s">
        <v>28</v>
      </c>
      <c r="G214" s="12">
        <v>18000</v>
      </c>
      <c r="H214" s="13">
        <v>4</v>
      </c>
      <c r="I214" s="12">
        <v>72000</v>
      </c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</row>
    <row r="215" spans="1:37" x14ac:dyDescent="0.3">
      <c r="A215" s="28">
        <v>44201</v>
      </c>
      <c r="B215" s="11" t="s">
        <v>12</v>
      </c>
      <c r="C215" s="10" t="s">
        <v>13</v>
      </c>
      <c r="D215" s="10" t="s">
        <v>14</v>
      </c>
      <c r="E215" s="10" t="s">
        <v>10</v>
      </c>
      <c r="F215" s="10" t="s">
        <v>15</v>
      </c>
      <c r="G215" s="12">
        <v>6000</v>
      </c>
      <c r="H215" s="13">
        <v>10</v>
      </c>
      <c r="I215" s="12">
        <v>60000</v>
      </c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</row>
    <row r="216" spans="1:37" x14ac:dyDescent="0.3">
      <c r="A216" s="28">
        <v>44215</v>
      </c>
      <c r="B216" s="11" t="s">
        <v>12</v>
      </c>
      <c r="C216" s="10" t="s">
        <v>13</v>
      </c>
      <c r="D216" s="10" t="s">
        <v>14</v>
      </c>
      <c r="E216" s="10" t="s">
        <v>22</v>
      </c>
      <c r="F216" s="10" t="s">
        <v>31</v>
      </c>
      <c r="G216" s="12">
        <v>4000</v>
      </c>
      <c r="H216" s="13">
        <v>1</v>
      </c>
      <c r="I216" s="12">
        <v>4000</v>
      </c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</row>
    <row r="217" spans="1:37" x14ac:dyDescent="0.3">
      <c r="A217" s="28">
        <v>44217</v>
      </c>
      <c r="B217" s="11" t="s">
        <v>12</v>
      </c>
      <c r="C217" s="10" t="s">
        <v>13</v>
      </c>
      <c r="D217" s="10" t="s">
        <v>14</v>
      </c>
      <c r="E217" s="10" t="s">
        <v>27</v>
      </c>
      <c r="F217" s="10" t="s">
        <v>28</v>
      </c>
      <c r="G217" s="12">
        <v>18000</v>
      </c>
      <c r="H217" s="13">
        <v>1</v>
      </c>
      <c r="I217" s="12">
        <v>18000</v>
      </c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</row>
    <row r="218" spans="1:37" x14ac:dyDescent="0.3">
      <c r="A218" s="28">
        <v>44220</v>
      </c>
      <c r="B218" s="11" t="s">
        <v>12</v>
      </c>
      <c r="C218" s="10" t="s">
        <v>13</v>
      </c>
      <c r="D218" s="10" t="s">
        <v>14</v>
      </c>
      <c r="E218" s="10" t="s">
        <v>10</v>
      </c>
      <c r="F218" s="10" t="s">
        <v>11</v>
      </c>
      <c r="G218" s="12">
        <v>7000</v>
      </c>
      <c r="H218" s="13">
        <v>6</v>
      </c>
      <c r="I218" s="12">
        <v>42000</v>
      </c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</row>
    <row r="219" spans="1:37" x14ac:dyDescent="0.3">
      <c r="A219" s="28">
        <v>44222</v>
      </c>
      <c r="B219" s="11" t="s">
        <v>12</v>
      </c>
      <c r="C219" s="10" t="s">
        <v>49</v>
      </c>
      <c r="D219" s="10" t="s">
        <v>14</v>
      </c>
      <c r="E219" s="10" t="s">
        <v>22</v>
      </c>
      <c r="F219" s="10" t="s">
        <v>31</v>
      </c>
      <c r="G219" s="12">
        <v>4000</v>
      </c>
      <c r="H219" s="13">
        <v>6</v>
      </c>
      <c r="I219" s="12">
        <v>24000</v>
      </c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</row>
    <row r="220" spans="1:37" x14ac:dyDescent="0.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</row>
    <row r="221" spans="1:37" x14ac:dyDescent="0.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</row>
    <row r="222" spans="1:37" x14ac:dyDescent="0.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</row>
    <row r="223" spans="1:37" x14ac:dyDescent="0.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</row>
    <row r="224" spans="1:37" x14ac:dyDescent="0.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</row>
    <row r="225" spans="1:37" x14ac:dyDescent="0.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</row>
    <row r="226" spans="1:37" x14ac:dyDescent="0.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</row>
    <row r="227" spans="1:37" x14ac:dyDescent="0.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</row>
    <row r="228" spans="1:37" x14ac:dyDescent="0.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</row>
    <row r="229" spans="1:37" x14ac:dyDescent="0.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</row>
    <row r="230" spans="1:37" x14ac:dyDescent="0.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</row>
    <row r="231" spans="1:37" x14ac:dyDescent="0.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</row>
    <row r="232" spans="1:37" x14ac:dyDescent="0.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</row>
    <row r="233" spans="1:37" x14ac:dyDescent="0.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</row>
    <row r="234" spans="1:37" x14ac:dyDescent="0.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</row>
    <row r="235" spans="1:37" x14ac:dyDescent="0.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</row>
    <row r="236" spans="1:37" x14ac:dyDescent="0.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</row>
    <row r="237" spans="1:37" x14ac:dyDescent="0.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</row>
    <row r="238" spans="1:37" x14ac:dyDescent="0.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</row>
    <row r="239" spans="1:37" x14ac:dyDescent="0.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</row>
    <row r="240" spans="1:37" x14ac:dyDescent="0.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</row>
    <row r="241" spans="1:37" x14ac:dyDescent="0.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</row>
    <row r="242" spans="1:37" x14ac:dyDescent="0.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</row>
    <row r="243" spans="1:37" x14ac:dyDescent="0.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</row>
    <row r="244" spans="1:37" x14ac:dyDescent="0.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</row>
    <row r="245" spans="1:37" x14ac:dyDescent="0.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</row>
    <row r="246" spans="1:37" x14ac:dyDescent="0.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</row>
    <row r="247" spans="1:37" x14ac:dyDescent="0.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</row>
    <row r="248" spans="1:37" x14ac:dyDescent="0.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</row>
    <row r="249" spans="1:37" x14ac:dyDescent="0.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</row>
    <row r="250" spans="1:37" x14ac:dyDescent="0.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</row>
    <row r="251" spans="1:37" x14ac:dyDescent="0.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</row>
    <row r="252" spans="1:37" x14ac:dyDescent="0.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</row>
    <row r="253" spans="1:37" x14ac:dyDescent="0.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</row>
    <row r="254" spans="1:37" x14ac:dyDescent="0.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</row>
    <row r="255" spans="1:37" x14ac:dyDescent="0.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</row>
    <row r="256" spans="1:37" x14ac:dyDescent="0.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</row>
    <row r="257" spans="1:37" x14ac:dyDescent="0.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</row>
    <row r="258" spans="1:37" x14ac:dyDescent="0.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</row>
    <row r="259" spans="1:37" x14ac:dyDescent="0.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</row>
    <row r="260" spans="1:37" x14ac:dyDescent="0.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</row>
    <row r="261" spans="1:37" x14ac:dyDescent="0.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</row>
    <row r="262" spans="1:37" x14ac:dyDescent="0.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</row>
    <row r="263" spans="1:37" x14ac:dyDescent="0.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</row>
    <row r="264" spans="1:37" x14ac:dyDescent="0.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</row>
    <row r="265" spans="1:37" x14ac:dyDescent="0.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</row>
    <row r="266" spans="1:37" x14ac:dyDescent="0.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</row>
    <row r="267" spans="1:37" x14ac:dyDescent="0.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</row>
    <row r="268" spans="1:37" x14ac:dyDescent="0.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</row>
    <row r="269" spans="1:37" x14ac:dyDescent="0.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</row>
    <row r="270" spans="1:37" x14ac:dyDescent="0.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</row>
    <row r="271" spans="1:37" x14ac:dyDescent="0.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</row>
    <row r="272" spans="1:37" x14ac:dyDescent="0.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</row>
    <row r="273" spans="1:37" x14ac:dyDescent="0.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</row>
    <row r="274" spans="1:37" x14ac:dyDescent="0.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</row>
    <row r="275" spans="1:37" x14ac:dyDescent="0.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</row>
    <row r="276" spans="1:37" x14ac:dyDescent="0.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</row>
    <row r="277" spans="1:37" x14ac:dyDescent="0.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</row>
    <row r="278" spans="1:37" x14ac:dyDescent="0.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</row>
    <row r="279" spans="1:37" x14ac:dyDescent="0.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</row>
    <row r="280" spans="1:37" x14ac:dyDescent="0.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</row>
    <row r="281" spans="1:37" x14ac:dyDescent="0.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</row>
    <row r="282" spans="1:37" x14ac:dyDescent="0.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</row>
    <row r="283" spans="1:37" x14ac:dyDescent="0.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</row>
    <row r="284" spans="1:37" x14ac:dyDescent="0.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</row>
    <row r="285" spans="1:37" x14ac:dyDescent="0.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</row>
    <row r="286" spans="1:37" x14ac:dyDescent="0.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</row>
    <row r="287" spans="1:37" x14ac:dyDescent="0.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</row>
    <row r="288" spans="1:37" x14ac:dyDescent="0.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</row>
    <row r="289" spans="1:37" x14ac:dyDescent="0.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</row>
    <row r="290" spans="1:37" x14ac:dyDescent="0.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</row>
    <row r="291" spans="1:37" x14ac:dyDescent="0.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</row>
    <row r="292" spans="1:37" x14ac:dyDescent="0.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</row>
    <row r="293" spans="1:37" x14ac:dyDescent="0.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</row>
    <row r="294" spans="1:37" x14ac:dyDescent="0.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</row>
    <row r="295" spans="1:37" x14ac:dyDescent="0.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</row>
    <row r="296" spans="1:37" x14ac:dyDescent="0.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</row>
    <row r="297" spans="1:37" x14ac:dyDescent="0.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</row>
    <row r="298" spans="1:37" x14ac:dyDescent="0.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</row>
    <row r="299" spans="1:37" x14ac:dyDescent="0.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</row>
    <row r="300" spans="1:37" x14ac:dyDescent="0.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</row>
    <row r="301" spans="1:37" x14ac:dyDescent="0.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</row>
    <row r="302" spans="1:37" x14ac:dyDescent="0.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</row>
    <row r="303" spans="1:37" x14ac:dyDescent="0.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</row>
    <row r="304" spans="1:37" x14ac:dyDescent="0.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</row>
    <row r="305" spans="1:37" x14ac:dyDescent="0.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</row>
    <row r="306" spans="1:37" x14ac:dyDescent="0.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</row>
    <row r="307" spans="1:37" x14ac:dyDescent="0.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</row>
    <row r="308" spans="1:37" x14ac:dyDescent="0.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</row>
    <row r="309" spans="1:37" x14ac:dyDescent="0.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</row>
    <row r="310" spans="1:37" x14ac:dyDescent="0.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</row>
    <row r="311" spans="1:37" x14ac:dyDescent="0.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</row>
    <row r="312" spans="1:37" x14ac:dyDescent="0.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</row>
    <row r="313" spans="1:37" x14ac:dyDescent="0.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</row>
    <row r="314" spans="1:37" x14ac:dyDescent="0.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</row>
    <row r="315" spans="1:37" x14ac:dyDescent="0.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</row>
    <row r="316" spans="1:37" x14ac:dyDescent="0.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</row>
    <row r="317" spans="1:37" x14ac:dyDescent="0.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</row>
    <row r="318" spans="1:37" x14ac:dyDescent="0.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</row>
    <row r="319" spans="1:37" x14ac:dyDescent="0.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</row>
    <row r="320" spans="1:37" x14ac:dyDescent="0.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</row>
    <row r="321" spans="1:37" x14ac:dyDescent="0.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</row>
    <row r="322" spans="1:37" x14ac:dyDescent="0.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</row>
    <row r="323" spans="1:37" x14ac:dyDescent="0.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</row>
    <row r="324" spans="1:37" x14ac:dyDescent="0.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</row>
    <row r="325" spans="1:37" x14ac:dyDescent="0.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</row>
    <row r="326" spans="1:37" x14ac:dyDescent="0.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</row>
    <row r="327" spans="1:37" x14ac:dyDescent="0.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</row>
    <row r="328" spans="1:37" x14ac:dyDescent="0.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</row>
    <row r="329" spans="1:37" x14ac:dyDescent="0.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</row>
    <row r="330" spans="1:37" x14ac:dyDescent="0.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</row>
    <row r="331" spans="1:37" x14ac:dyDescent="0.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</row>
    <row r="332" spans="1:37" x14ac:dyDescent="0.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</row>
    <row r="333" spans="1:37" x14ac:dyDescent="0.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</row>
    <row r="334" spans="1:37" x14ac:dyDescent="0.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</row>
    <row r="335" spans="1:37" x14ac:dyDescent="0.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</row>
    <row r="336" spans="1:37" x14ac:dyDescent="0.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</row>
    <row r="337" spans="1:37" x14ac:dyDescent="0.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</row>
    <row r="338" spans="1:37" x14ac:dyDescent="0.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</row>
    <row r="339" spans="1:37" x14ac:dyDescent="0.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</row>
    <row r="340" spans="1:37" x14ac:dyDescent="0.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</row>
    <row r="341" spans="1:37" x14ac:dyDescent="0.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</row>
    <row r="342" spans="1:37" x14ac:dyDescent="0.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</row>
    <row r="343" spans="1:37" x14ac:dyDescent="0.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</row>
    <row r="344" spans="1:37" x14ac:dyDescent="0.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</row>
    <row r="345" spans="1:37" x14ac:dyDescent="0.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</row>
    <row r="346" spans="1:37" x14ac:dyDescent="0.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</row>
    <row r="347" spans="1:37" x14ac:dyDescent="0.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</row>
    <row r="348" spans="1:37" x14ac:dyDescent="0.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</row>
    <row r="349" spans="1:37" x14ac:dyDescent="0.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</row>
    <row r="350" spans="1:37" x14ac:dyDescent="0.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</row>
    <row r="351" spans="1:37" x14ac:dyDescent="0.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</row>
    <row r="352" spans="1:37" x14ac:dyDescent="0.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</row>
    <row r="353" spans="1:37" x14ac:dyDescent="0.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</row>
    <row r="354" spans="1:37" x14ac:dyDescent="0.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</row>
    <row r="355" spans="1:37" x14ac:dyDescent="0.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</row>
    <row r="356" spans="1:37" x14ac:dyDescent="0.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</row>
    <row r="357" spans="1:37" x14ac:dyDescent="0.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</row>
    <row r="358" spans="1:37" x14ac:dyDescent="0.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</row>
    <row r="359" spans="1:37" x14ac:dyDescent="0.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</row>
    <row r="360" spans="1:37" x14ac:dyDescent="0.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</row>
    <row r="361" spans="1:37" x14ac:dyDescent="0.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</row>
    <row r="362" spans="1:37" x14ac:dyDescent="0.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</row>
    <row r="363" spans="1:37" x14ac:dyDescent="0.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</row>
    <row r="364" spans="1:37" x14ac:dyDescent="0.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</row>
    <row r="365" spans="1:37" x14ac:dyDescent="0.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</row>
    <row r="366" spans="1:37" x14ac:dyDescent="0.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</row>
    <row r="367" spans="1:37" x14ac:dyDescent="0.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</row>
    <row r="368" spans="1:37" x14ac:dyDescent="0.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</row>
    <row r="369" spans="1:37" x14ac:dyDescent="0.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</row>
    <row r="370" spans="1:37" x14ac:dyDescent="0.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</row>
    <row r="371" spans="1:37" x14ac:dyDescent="0.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</row>
    <row r="372" spans="1:37" x14ac:dyDescent="0.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</row>
    <row r="373" spans="1:37" x14ac:dyDescent="0.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</row>
    <row r="374" spans="1:37" x14ac:dyDescent="0.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</row>
    <row r="375" spans="1:37" x14ac:dyDescent="0.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</row>
    <row r="376" spans="1:37" x14ac:dyDescent="0.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</row>
    <row r="377" spans="1:37" x14ac:dyDescent="0.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</row>
    <row r="378" spans="1:37" x14ac:dyDescent="0.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</row>
    <row r="379" spans="1:37" x14ac:dyDescent="0.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</row>
    <row r="380" spans="1:37" x14ac:dyDescent="0.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</row>
    <row r="381" spans="1:37" x14ac:dyDescent="0.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</row>
    <row r="382" spans="1:37" x14ac:dyDescent="0.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</row>
    <row r="383" spans="1:37" x14ac:dyDescent="0.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</row>
    <row r="384" spans="1:37" x14ac:dyDescent="0.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</row>
    <row r="385" spans="1:37" x14ac:dyDescent="0.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</row>
    <row r="386" spans="1:37" x14ac:dyDescent="0.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</row>
    <row r="387" spans="1:37" x14ac:dyDescent="0.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</row>
    <row r="388" spans="1:37" x14ac:dyDescent="0.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</row>
    <row r="389" spans="1:37" x14ac:dyDescent="0.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</row>
    <row r="390" spans="1:37" x14ac:dyDescent="0.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</row>
    <row r="391" spans="1:37" x14ac:dyDescent="0.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</row>
    <row r="392" spans="1:37" x14ac:dyDescent="0.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</row>
    <row r="393" spans="1:37" x14ac:dyDescent="0.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</row>
    <row r="394" spans="1:37" x14ac:dyDescent="0.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</row>
    <row r="395" spans="1:37" x14ac:dyDescent="0.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</row>
    <row r="396" spans="1:37" x14ac:dyDescent="0.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</row>
    <row r="397" spans="1:37" x14ac:dyDescent="0.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</row>
    <row r="398" spans="1:37" x14ac:dyDescent="0.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</row>
    <row r="399" spans="1:37" x14ac:dyDescent="0.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</row>
    <row r="400" spans="1:37" x14ac:dyDescent="0.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</row>
    <row r="401" spans="1:37" x14ac:dyDescent="0.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</row>
    <row r="402" spans="1:37" x14ac:dyDescent="0.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</row>
    <row r="403" spans="1:37" x14ac:dyDescent="0.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</row>
    <row r="404" spans="1:37" x14ac:dyDescent="0.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</row>
    <row r="405" spans="1:37" x14ac:dyDescent="0.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</row>
    <row r="406" spans="1:37" x14ac:dyDescent="0.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</row>
    <row r="407" spans="1:37" x14ac:dyDescent="0.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</row>
    <row r="408" spans="1:37" x14ac:dyDescent="0.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</row>
    <row r="409" spans="1:37" x14ac:dyDescent="0.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</row>
    <row r="410" spans="1:37" x14ac:dyDescent="0.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</row>
    <row r="411" spans="1:37" x14ac:dyDescent="0.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</row>
    <row r="412" spans="1:37" x14ac:dyDescent="0.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</row>
    <row r="413" spans="1:37" x14ac:dyDescent="0.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</row>
    <row r="414" spans="1:37" x14ac:dyDescent="0.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</row>
    <row r="415" spans="1:37" x14ac:dyDescent="0.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</row>
    <row r="416" spans="1:37" x14ac:dyDescent="0.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</row>
    <row r="417" spans="1:37" x14ac:dyDescent="0.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</row>
    <row r="418" spans="1:37" x14ac:dyDescent="0.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</row>
    <row r="419" spans="1:37" x14ac:dyDescent="0.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</row>
    <row r="420" spans="1:37" x14ac:dyDescent="0.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</row>
    <row r="421" spans="1:37" x14ac:dyDescent="0.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</row>
    <row r="422" spans="1:37" x14ac:dyDescent="0.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</row>
    <row r="423" spans="1:37" x14ac:dyDescent="0.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</row>
    <row r="424" spans="1:37" x14ac:dyDescent="0.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</row>
    <row r="425" spans="1:37" x14ac:dyDescent="0.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</row>
    <row r="426" spans="1:37" x14ac:dyDescent="0.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</row>
    <row r="427" spans="1:37" x14ac:dyDescent="0.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</row>
    <row r="428" spans="1:37" x14ac:dyDescent="0.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</row>
    <row r="429" spans="1:37" x14ac:dyDescent="0.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</row>
    <row r="430" spans="1:37" x14ac:dyDescent="0.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</row>
    <row r="431" spans="1:37" x14ac:dyDescent="0.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</row>
    <row r="432" spans="1:37" x14ac:dyDescent="0.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</row>
    <row r="433" spans="1:37" x14ac:dyDescent="0.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</row>
    <row r="434" spans="1:37" x14ac:dyDescent="0.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</row>
    <row r="435" spans="1:37" x14ac:dyDescent="0.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</row>
    <row r="436" spans="1:37" x14ac:dyDescent="0.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</row>
    <row r="437" spans="1:37" x14ac:dyDescent="0.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</row>
    <row r="438" spans="1:37" x14ac:dyDescent="0.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</row>
    <row r="439" spans="1:37" x14ac:dyDescent="0.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</row>
    <row r="440" spans="1:37" x14ac:dyDescent="0.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</row>
    <row r="441" spans="1:37" x14ac:dyDescent="0.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</row>
    <row r="442" spans="1:37" x14ac:dyDescent="0.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</row>
    <row r="443" spans="1:37" x14ac:dyDescent="0.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</row>
    <row r="444" spans="1:37" x14ac:dyDescent="0.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</row>
    <row r="445" spans="1:37" x14ac:dyDescent="0.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</row>
    <row r="446" spans="1:37" x14ac:dyDescent="0.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</row>
    <row r="447" spans="1:37" x14ac:dyDescent="0.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</row>
    <row r="448" spans="1:37" x14ac:dyDescent="0.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</row>
    <row r="449" spans="1:37" x14ac:dyDescent="0.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</row>
    <row r="450" spans="1:37" x14ac:dyDescent="0.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</row>
    <row r="451" spans="1:37" x14ac:dyDescent="0.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</row>
    <row r="452" spans="1:37" x14ac:dyDescent="0.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</row>
    <row r="453" spans="1:37" x14ac:dyDescent="0.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</row>
    <row r="454" spans="1:37" x14ac:dyDescent="0.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</row>
    <row r="455" spans="1:37" x14ac:dyDescent="0.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</row>
    <row r="456" spans="1:37" x14ac:dyDescent="0.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</row>
    <row r="457" spans="1:37" x14ac:dyDescent="0.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</row>
    <row r="458" spans="1:37" x14ac:dyDescent="0.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</row>
    <row r="459" spans="1:37" x14ac:dyDescent="0.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</row>
    <row r="460" spans="1:37" x14ac:dyDescent="0.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</row>
    <row r="461" spans="1:37" x14ac:dyDescent="0.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</row>
    <row r="462" spans="1:37" x14ac:dyDescent="0.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</row>
    <row r="463" spans="1:37" x14ac:dyDescent="0.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</row>
    <row r="464" spans="1:37" x14ac:dyDescent="0.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</row>
    <row r="465" spans="1:37" x14ac:dyDescent="0.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</row>
    <row r="466" spans="1:37" x14ac:dyDescent="0.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</row>
    <row r="467" spans="1:37" x14ac:dyDescent="0.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</row>
    <row r="468" spans="1:37" x14ac:dyDescent="0.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</row>
    <row r="469" spans="1:37" x14ac:dyDescent="0.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</row>
    <row r="470" spans="1:37" x14ac:dyDescent="0.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</row>
    <row r="471" spans="1:37" x14ac:dyDescent="0.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</row>
    <row r="472" spans="1:37" x14ac:dyDescent="0.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</row>
    <row r="473" spans="1:37" x14ac:dyDescent="0.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</row>
    <row r="474" spans="1:37" x14ac:dyDescent="0.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</row>
    <row r="475" spans="1:37" x14ac:dyDescent="0.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</row>
    <row r="476" spans="1:37" x14ac:dyDescent="0.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</row>
    <row r="477" spans="1:37" x14ac:dyDescent="0.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</row>
    <row r="478" spans="1:37" x14ac:dyDescent="0.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</row>
    <row r="479" spans="1:37" x14ac:dyDescent="0.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</row>
    <row r="480" spans="1:37" x14ac:dyDescent="0.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</row>
    <row r="481" spans="1:37" x14ac:dyDescent="0.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</row>
    <row r="482" spans="1:37" x14ac:dyDescent="0.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</row>
    <row r="483" spans="1:37" x14ac:dyDescent="0.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</row>
    <row r="484" spans="1:37" x14ac:dyDescent="0.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</row>
    <row r="485" spans="1:37" x14ac:dyDescent="0.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</row>
    <row r="486" spans="1:37" x14ac:dyDescent="0.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</row>
    <row r="487" spans="1:37" x14ac:dyDescent="0.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</row>
    <row r="488" spans="1:37" x14ac:dyDescent="0.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</row>
    <row r="489" spans="1:37" x14ac:dyDescent="0.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</row>
    <row r="490" spans="1:37" x14ac:dyDescent="0.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</row>
    <row r="491" spans="1:37" x14ac:dyDescent="0.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</row>
    <row r="492" spans="1:37" x14ac:dyDescent="0.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</row>
    <row r="493" spans="1:37" x14ac:dyDescent="0.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</row>
    <row r="494" spans="1:37" x14ac:dyDescent="0.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</row>
    <row r="495" spans="1:37" x14ac:dyDescent="0.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</row>
    <row r="496" spans="1:37" x14ac:dyDescent="0.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</row>
    <row r="497" spans="1:37" x14ac:dyDescent="0.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</row>
    <row r="498" spans="1:37" x14ac:dyDescent="0.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</row>
    <row r="499" spans="1:37" x14ac:dyDescent="0.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</row>
    <row r="500" spans="1:37" x14ac:dyDescent="0.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</row>
    <row r="501" spans="1:37" x14ac:dyDescent="0.3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</row>
    <row r="502" spans="1:37" x14ac:dyDescent="0.3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</row>
    <row r="503" spans="1:37" x14ac:dyDescent="0.3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</row>
    <row r="504" spans="1:37" x14ac:dyDescent="0.3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</row>
    <row r="505" spans="1:37" x14ac:dyDescent="0.3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</row>
    <row r="506" spans="1:37" x14ac:dyDescent="0.3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</row>
    <row r="507" spans="1:37" x14ac:dyDescent="0.3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</row>
    <row r="508" spans="1:37" x14ac:dyDescent="0.3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</row>
    <row r="509" spans="1:37" x14ac:dyDescent="0.3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</row>
    <row r="510" spans="1:37" x14ac:dyDescent="0.3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</row>
    <row r="511" spans="1:37" x14ac:dyDescent="0.3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</row>
    <row r="512" spans="1:37" x14ac:dyDescent="0.3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</row>
    <row r="513" spans="1:37" x14ac:dyDescent="0.3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</row>
    <row r="514" spans="1:37" x14ac:dyDescent="0.3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</row>
    <row r="515" spans="1:37" x14ac:dyDescent="0.3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</row>
    <row r="516" spans="1:37" x14ac:dyDescent="0.3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</row>
    <row r="517" spans="1:37" x14ac:dyDescent="0.3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</row>
    <row r="518" spans="1:37" x14ac:dyDescent="0.3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</row>
    <row r="519" spans="1:37" x14ac:dyDescent="0.3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</row>
    <row r="520" spans="1:37" x14ac:dyDescent="0.3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</row>
    <row r="521" spans="1:37" x14ac:dyDescent="0.3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</row>
    <row r="522" spans="1:37" x14ac:dyDescent="0.3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</row>
    <row r="523" spans="1:37" x14ac:dyDescent="0.3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</row>
    <row r="524" spans="1:37" x14ac:dyDescent="0.3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</row>
    <row r="525" spans="1:37" x14ac:dyDescent="0.3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</row>
    <row r="526" spans="1:37" x14ac:dyDescent="0.3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</row>
    <row r="527" spans="1:37" x14ac:dyDescent="0.3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</row>
    <row r="528" spans="1:37" x14ac:dyDescent="0.3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</row>
    <row r="529" spans="1:37" x14ac:dyDescent="0.3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</row>
    <row r="530" spans="1:37" x14ac:dyDescent="0.3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</row>
    <row r="531" spans="1:37" x14ac:dyDescent="0.3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</row>
    <row r="532" spans="1:37" x14ac:dyDescent="0.3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</row>
    <row r="533" spans="1:37" x14ac:dyDescent="0.3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</row>
    <row r="534" spans="1:37" x14ac:dyDescent="0.3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</row>
    <row r="535" spans="1:37" x14ac:dyDescent="0.3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</row>
    <row r="536" spans="1:37" x14ac:dyDescent="0.3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</row>
    <row r="537" spans="1:37" x14ac:dyDescent="0.3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</row>
    <row r="538" spans="1:37" x14ac:dyDescent="0.3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</row>
    <row r="539" spans="1:37" x14ac:dyDescent="0.3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</row>
    <row r="540" spans="1:37" x14ac:dyDescent="0.3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</row>
    <row r="541" spans="1:37" x14ac:dyDescent="0.3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</row>
    <row r="542" spans="1:37" x14ac:dyDescent="0.3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</row>
    <row r="543" spans="1:37" x14ac:dyDescent="0.3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</row>
    <row r="544" spans="1:37" x14ac:dyDescent="0.3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</row>
    <row r="545" spans="1:37" x14ac:dyDescent="0.3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</row>
    <row r="546" spans="1:37" x14ac:dyDescent="0.3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</row>
    <row r="547" spans="1:37" x14ac:dyDescent="0.3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</row>
    <row r="548" spans="1:37" x14ac:dyDescent="0.3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</row>
    <row r="549" spans="1:37" x14ac:dyDescent="0.3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</row>
    <row r="550" spans="1:37" x14ac:dyDescent="0.3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</row>
    <row r="551" spans="1:37" x14ac:dyDescent="0.3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</row>
    <row r="552" spans="1:37" x14ac:dyDescent="0.3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</row>
    <row r="553" spans="1:37" x14ac:dyDescent="0.3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</row>
    <row r="554" spans="1:37" x14ac:dyDescent="0.3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</row>
    <row r="555" spans="1:37" x14ac:dyDescent="0.3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</row>
    <row r="556" spans="1:37" x14ac:dyDescent="0.3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</row>
    <row r="557" spans="1:37" x14ac:dyDescent="0.3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</row>
    <row r="558" spans="1:37" x14ac:dyDescent="0.3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</row>
    <row r="559" spans="1:37" x14ac:dyDescent="0.3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</row>
    <row r="560" spans="1:37" x14ac:dyDescent="0.3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</row>
    <row r="561" spans="1:37" x14ac:dyDescent="0.3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</row>
    <row r="562" spans="1:37" x14ac:dyDescent="0.3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</row>
    <row r="563" spans="1:37" x14ac:dyDescent="0.3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</row>
    <row r="564" spans="1:37" x14ac:dyDescent="0.3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</row>
    <row r="565" spans="1:37" x14ac:dyDescent="0.3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</row>
    <row r="566" spans="1:37" x14ac:dyDescent="0.3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</row>
    <row r="567" spans="1:37" x14ac:dyDescent="0.3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</row>
    <row r="568" spans="1:37" x14ac:dyDescent="0.3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</row>
    <row r="569" spans="1:37" x14ac:dyDescent="0.3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</row>
    <row r="570" spans="1:37" x14ac:dyDescent="0.3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</row>
    <row r="571" spans="1:37" x14ac:dyDescent="0.3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</row>
    <row r="572" spans="1:37" x14ac:dyDescent="0.3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</row>
    <row r="573" spans="1:37" x14ac:dyDescent="0.3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</row>
    <row r="574" spans="1:37" x14ac:dyDescent="0.3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</row>
    <row r="575" spans="1:37" x14ac:dyDescent="0.3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</row>
    <row r="576" spans="1:37" x14ac:dyDescent="0.3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</row>
    <row r="577" spans="1:37" x14ac:dyDescent="0.3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</row>
    <row r="578" spans="1:37" x14ac:dyDescent="0.3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</row>
    <row r="579" spans="1:37" x14ac:dyDescent="0.3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</row>
    <row r="580" spans="1:37" x14ac:dyDescent="0.3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</row>
    <row r="581" spans="1:37" x14ac:dyDescent="0.3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</row>
    <row r="582" spans="1:37" x14ac:dyDescent="0.3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</row>
    <row r="583" spans="1:37" x14ac:dyDescent="0.3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</row>
    <row r="584" spans="1:37" x14ac:dyDescent="0.3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</row>
    <row r="585" spans="1:37" x14ac:dyDescent="0.3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</row>
    <row r="586" spans="1:37" x14ac:dyDescent="0.3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</row>
    <row r="587" spans="1:37" x14ac:dyDescent="0.3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</row>
    <row r="588" spans="1:37" x14ac:dyDescent="0.3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</row>
    <row r="589" spans="1:37" x14ac:dyDescent="0.3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</row>
    <row r="590" spans="1:37" x14ac:dyDescent="0.3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</row>
    <row r="591" spans="1:37" x14ac:dyDescent="0.3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</row>
    <row r="592" spans="1:37" x14ac:dyDescent="0.3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</row>
    <row r="593" spans="1:37" x14ac:dyDescent="0.3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</row>
    <row r="594" spans="1:37" x14ac:dyDescent="0.3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</row>
    <row r="595" spans="1:37" x14ac:dyDescent="0.3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</row>
    <row r="596" spans="1:37" x14ac:dyDescent="0.3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</row>
    <row r="597" spans="1:37" x14ac:dyDescent="0.3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</row>
    <row r="598" spans="1:37" x14ac:dyDescent="0.3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</row>
    <row r="599" spans="1:37" x14ac:dyDescent="0.3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</row>
    <row r="600" spans="1:37" x14ac:dyDescent="0.3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</row>
    <row r="601" spans="1:37" x14ac:dyDescent="0.3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</row>
    <row r="602" spans="1:37" x14ac:dyDescent="0.3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</row>
    <row r="603" spans="1:37" x14ac:dyDescent="0.3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</row>
    <row r="604" spans="1:37" x14ac:dyDescent="0.3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</row>
    <row r="605" spans="1:37" x14ac:dyDescent="0.3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</row>
    <row r="606" spans="1:37" x14ac:dyDescent="0.3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</row>
    <row r="607" spans="1:37" x14ac:dyDescent="0.3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</row>
    <row r="608" spans="1:37" x14ac:dyDescent="0.3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</row>
    <row r="609" spans="1:37" x14ac:dyDescent="0.3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</row>
    <row r="610" spans="1:37" x14ac:dyDescent="0.3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</row>
    <row r="611" spans="1:37" x14ac:dyDescent="0.3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</row>
    <row r="612" spans="1:37" x14ac:dyDescent="0.3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</row>
    <row r="613" spans="1:37" x14ac:dyDescent="0.3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</row>
    <row r="614" spans="1:37" x14ac:dyDescent="0.3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</row>
    <row r="615" spans="1:37" x14ac:dyDescent="0.3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</row>
    <row r="616" spans="1:37" x14ac:dyDescent="0.3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</row>
    <row r="617" spans="1:37" x14ac:dyDescent="0.3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</row>
    <row r="618" spans="1:37" x14ac:dyDescent="0.3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</row>
    <row r="619" spans="1:37" x14ac:dyDescent="0.3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</row>
    <row r="620" spans="1:37" x14ac:dyDescent="0.3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</row>
    <row r="621" spans="1:37" x14ac:dyDescent="0.3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</row>
    <row r="622" spans="1:37" x14ac:dyDescent="0.3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</row>
    <row r="623" spans="1:37" x14ac:dyDescent="0.3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</row>
    <row r="624" spans="1:37" x14ac:dyDescent="0.3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</row>
    <row r="625" spans="1:37" x14ac:dyDescent="0.3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</row>
    <row r="626" spans="1:37" x14ac:dyDescent="0.3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</row>
    <row r="627" spans="1:37" x14ac:dyDescent="0.3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</row>
    <row r="628" spans="1:37" x14ac:dyDescent="0.3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</row>
    <row r="629" spans="1:37" x14ac:dyDescent="0.3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</row>
    <row r="630" spans="1:37" x14ac:dyDescent="0.3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</row>
    <row r="631" spans="1:37" x14ac:dyDescent="0.3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</row>
    <row r="632" spans="1:37" x14ac:dyDescent="0.3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</row>
    <row r="633" spans="1:37" x14ac:dyDescent="0.3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</row>
    <row r="634" spans="1:37" x14ac:dyDescent="0.3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</row>
    <row r="635" spans="1:37" x14ac:dyDescent="0.3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</row>
    <row r="636" spans="1:37" x14ac:dyDescent="0.3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</row>
    <row r="637" spans="1:37" x14ac:dyDescent="0.3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</row>
    <row r="638" spans="1:37" x14ac:dyDescent="0.3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</row>
    <row r="639" spans="1:37" x14ac:dyDescent="0.3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</row>
    <row r="640" spans="1:37" x14ac:dyDescent="0.3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</row>
    <row r="641" spans="1:37" x14ac:dyDescent="0.3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</row>
    <row r="642" spans="1:37" x14ac:dyDescent="0.3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</row>
    <row r="643" spans="1:37" x14ac:dyDescent="0.3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</row>
    <row r="644" spans="1:37" x14ac:dyDescent="0.3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</row>
    <row r="645" spans="1:37" x14ac:dyDescent="0.3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</row>
    <row r="646" spans="1:37" x14ac:dyDescent="0.3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</row>
    <row r="647" spans="1:37" x14ac:dyDescent="0.3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</row>
    <row r="648" spans="1:37" x14ac:dyDescent="0.3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</row>
    <row r="649" spans="1:37" x14ac:dyDescent="0.3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</row>
    <row r="650" spans="1:37" x14ac:dyDescent="0.3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</row>
    <row r="651" spans="1:37" x14ac:dyDescent="0.3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</row>
    <row r="652" spans="1:37" x14ac:dyDescent="0.3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</row>
    <row r="653" spans="1:37" x14ac:dyDescent="0.3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</row>
    <row r="654" spans="1:37" x14ac:dyDescent="0.3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</row>
    <row r="655" spans="1:37" x14ac:dyDescent="0.3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</row>
    <row r="656" spans="1:37" x14ac:dyDescent="0.3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</row>
    <row r="657" spans="1:37" x14ac:dyDescent="0.3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</row>
    <row r="658" spans="1:37" x14ac:dyDescent="0.3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</row>
    <row r="659" spans="1:37" x14ac:dyDescent="0.3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</row>
    <row r="660" spans="1:37" x14ac:dyDescent="0.3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</row>
    <row r="661" spans="1:37" x14ac:dyDescent="0.3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</row>
    <row r="662" spans="1:37" x14ac:dyDescent="0.3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</row>
    <row r="663" spans="1:37" x14ac:dyDescent="0.3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</row>
    <row r="664" spans="1:37" x14ac:dyDescent="0.3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</row>
    <row r="665" spans="1:37" x14ac:dyDescent="0.3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</row>
    <row r="666" spans="1:37" x14ac:dyDescent="0.3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</row>
    <row r="667" spans="1:37" x14ac:dyDescent="0.3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</row>
    <row r="668" spans="1:37" x14ac:dyDescent="0.3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</row>
    <row r="669" spans="1:37" x14ac:dyDescent="0.3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</row>
    <row r="670" spans="1:37" x14ac:dyDescent="0.3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</row>
    <row r="671" spans="1:37" x14ac:dyDescent="0.3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</row>
    <row r="672" spans="1:37" x14ac:dyDescent="0.3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</row>
    <row r="673" spans="1:37" x14ac:dyDescent="0.3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</row>
    <row r="674" spans="1:37" x14ac:dyDescent="0.3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</row>
    <row r="675" spans="1:37" x14ac:dyDescent="0.3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</row>
    <row r="676" spans="1:37" x14ac:dyDescent="0.3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</row>
    <row r="677" spans="1:37" x14ac:dyDescent="0.3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</row>
    <row r="678" spans="1:37" x14ac:dyDescent="0.3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</row>
    <row r="679" spans="1:37" x14ac:dyDescent="0.3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</row>
    <row r="680" spans="1:37" x14ac:dyDescent="0.3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</row>
    <row r="681" spans="1:37" x14ac:dyDescent="0.3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</row>
    <row r="682" spans="1:37" x14ac:dyDescent="0.3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</row>
    <row r="683" spans="1:37" x14ac:dyDescent="0.3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</row>
    <row r="684" spans="1:37" x14ac:dyDescent="0.3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</row>
    <row r="685" spans="1:37" x14ac:dyDescent="0.3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</row>
    <row r="686" spans="1:37" x14ac:dyDescent="0.3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</row>
    <row r="687" spans="1:37" x14ac:dyDescent="0.3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</row>
    <row r="688" spans="1:37" x14ac:dyDescent="0.3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</row>
    <row r="689" spans="1:37" x14ac:dyDescent="0.3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</row>
    <row r="690" spans="1:37" x14ac:dyDescent="0.3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</row>
    <row r="691" spans="1:37" x14ac:dyDescent="0.3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</row>
    <row r="692" spans="1:37" x14ac:dyDescent="0.3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</row>
    <row r="693" spans="1:37" x14ac:dyDescent="0.3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</row>
    <row r="694" spans="1:37" x14ac:dyDescent="0.3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</row>
    <row r="695" spans="1:37" x14ac:dyDescent="0.3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</row>
    <row r="696" spans="1:37" x14ac:dyDescent="0.3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</row>
    <row r="697" spans="1:37" x14ac:dyDescent="0.3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</row>
    <row r="698" spans="1:37" x14ac:dyDescent="0.3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</row>
    <row r="699" spans="1:37" x14ac:dyDescent="0.3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</row>
    <row r="700" spans="1:37" x14ac:dyDescent="0.3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</row>
    <row r="701" spans="1:37" x14ac:dyDescent="0.3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</row>
    <row r="702" spans="1:37" x14ac:dyDescent="0.3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</row>
    <row r="703" spans="1:37" x14ac:dyDescent="0.3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</row>
    <row r="704" spans="1:37" x14ac:dyDescent="0.3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</row>
    <row r="705" spans="1:37" x14ac:dyDescent="0.3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</row>
    <row r="706" spans="1:37" x14ac:dyDescent="0.3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</row>
    <row r="707" spans="1:37" x14ac:dyDescent="0.3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</row>
    <row r="708" spans="1:37" x14ac:dyDescent="0.3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</row>
    <row r="709" spans="1:37" x14ac:dyDescent="0.3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</row>
    <row r="710" spans="1:37" x14ac:dyDescent="0.3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</row>
    <row r="711" spans="1:37" x14ac:dyDescent="0.3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</row>
    <row r="712" spans="1:37" x14ac:dyDescent="0.3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</row>
    <row r="713" spans="1:37" x14ac:dyDescent="0.3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</row>
    <row r="714" spans="1:37" x14ac:dyDescent="0.3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</row>
    <row r="715" spans="1:37" x14ac:dyDescent="0.3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</row>
    <row r="716" spans="1:37" x14ac:dyDescent="0.3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</row>
    <row r="717" spans="1:37" x14ac:dyDescent="0.3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</row>
    <row r="718" spans="1:37" x14ac:dyDescent="0.3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</row>
    <row r="719" spans="1:37" x14ac:dyDescent="0.3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</row>
    <row r="720" spans="1:37" x14ac:dyDescent="0.3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</row>
    <row r="721" spans="1:37" x14ac:dyDescent="0.3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</row>
    <row r="722" spans="1:37" x14ac:dyDescent="0.3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</row>
    <row r="723" spans="1:37" x14ac:dyDescent="0.3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</row>
    <row r="724" spans="1:37" x14ac:dyDescent="0.3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</row>
    <row r="725" spans="1:37" x14ac:dyDescent="0.3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</row>
    <row r="726" spans="1:37" x14ac:dyDescent="0.3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</row>
    <row r="727" spans="1:37" x14ac:dyDescent="0.3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</row>
    <row r="728" spans="1:37" x14ac:dyDescent="0.3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</row>
    <row r="729" spans="1:37" x14ac:dyDescent="0.3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</row>
    <row r="730" spans="1:37" x14ac:dyDescent="0.3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</row>
    <row r="731" spans="1:37" x14ac:dyDescent="0.3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</row>
    <row r="732" spans="1:37" x14ac:dyDescent="0.3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</row>
    <row r="733" spans="1:37" x14ac:dyDescent="0.3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</row>
    <row r="734" spans="1:37" x14ac:dyDescent="0.3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</row>
    <row r="735" spans="1:37" x14ac:dyDescent="0.3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</row>
    <row r="736" spans="1:37" x14ac:dyDescent="0.3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</row>
    <row r="737" spans="1:37" x14ac:dyDescent="0.3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</row>
    <row r="738" spans="1:37" x14ac:dyDescent="0.3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</row>
    <row r="739" spans="1:37" x14ac:dyDescent="0.3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</row>
    <row r="740" spans="1:37" x14ac:dyDescent="0.3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</row>
    <row r="741" spans="1:37" x14ac:dyDescent="0.3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</row>
    <row r="742" spans="1:37" x14ac:dyDescent="0.3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</row>
    <row r="743" spans="1:37" x14ac:dyDescent="0.3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</row>
    <row r="744" spans="1:37" x14ac:dyDescent="0.3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</row>
    <row r="745" spans="1:37" x14ac:dyDescent="0.3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</row>
    <row r="746" spans="1:37" x14ac:dyDescent="0.3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</row>
    <row r="747" spans="1:37" x14ac:dyDescent="0.3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</row>
    <row r="748" spans="1:37" x14ac:dyDescent="0.3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</row>
    <row r="749" spans="1:37" x14ac:dyDescent="0.3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</row>
    <row r="750" spans="1:37" x14ac:dyDescent="0.3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</row>
    <row r="751" spans="1:37" x14ac:dyDescent="0.3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</row>
    <row r="752" spans="1:37" x14ac:dyDescent="0.3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</row>
    <row r="753" spans="1:37" x14ac:dyDescent="0.3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</row>
    <row r="754" spans="1:37" x14ac:dyDescent="0.3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</row>
    <row r="755" spans="1:37" x14ac:dyDescent="0.3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</row>
    <row r="756" spans="1:37" x14ac:dyDescent="0.3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</row>
    <row r="757" spans="1:37" x14ac:dyDescent="0.3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</row>
    <row r="758" spans="1:37" x14ac:dyDescent="0.3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</row>
    <row r="759" spans="1:37" x14ac:dyDescent="0.3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</row>
    <row r="760" spans="1:37" x14ac:dyDescent="0.3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</row>
    <row r="761" spans="1:37" x14ac:dyDescent="0.3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</row>
    <row r="762" spans="1:37" x14ac:dyDescent="0.3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</row>
    <row r="763" spans="1:37" x14ac:dyDescent="0.3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</row>
    <row r="764" spans="1:37" x14ac:dyDescent="0.3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</row>
    <row r="765" spans="1:37" x14ac:dyDescent="0.3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</row>
    <row r="766" spans="1:37" x14ac:dyDescent="0.3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</row>
    <row r="767" spans="1:37" x14ac:dyDescent="0.3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</row>
    <row r="768" spans="1:37" x14ac:dyDescent="0.3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</row>
    <row r="769" spans="1:37" x14ac:dyDescent="0.3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</row>
    <row r="770" spans="1:37" x14ac:dyDescent="0.3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</row>
    <row r="771" spans="1:37" x14ac:dyDescent="0.3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</row>
    <row r="772" spans="1:37" x14ac:dyDescent="0.3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</row>
    <row r="773" spans="1:37" x14ac:dyDescent="0.3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</row>
    <row r="774" spans="1:37" x14ac:dyDescent="0.3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</row>
    <row r="775" spans="1:37" x14ac:dyDescent="0.3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</row>
    <row r="776" spans="1:37" x14ac:dyDescent="0.3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</row>
    <row r="777" spans="1:37" x14ac:dyDescent="0.3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</row>
    <row r="778" spans="1:37" x14ac:dyDescent="0.3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</row>
    <row r="779" spans="1:37" x14ac:dyDescent="0.3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</row>
    <row r="780" spans="1:37" x14ac:dyDescent="0.3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</row>
    <row r="781" spans="1:37" x14ac:dyDescent="0.3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</row>
    <row r="782" spans="1:37" x14ac:dyDescent="0.3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</row>
    <row r="783" spans="1:37" x14ac:dyDescent="0.3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</row>
    <row r="784" spans="1:37" x14ac:dyDescent="0.3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</row>
    <row r="785" spans="1:37" x14ac:dyDescent="0.3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</row>
    <row r="786" spans="1:37" x14ac:dyDescent="0.3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</row>
    <row r="787" spans="1:37" x14ac:dyDescent="0.3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</row>
    <row r="788" spans="1:37" x14ac:dyDescent="0.3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</row>
    <row r="789" spans="1:37" x14ac:dyDescent="0.3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</row>
    <row r="790" spans="1:37" x14ac:dyDescent="0.3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</row>
    <row r="791" spans="1:37" x14ac:dyDescent="0.3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</row>
    <row r="792" spans="1:37" x14ac:dyDescent="0.3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</row>
    <row r="793" spans="1:37" x14ac:dyDescent="0.3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</row>
    <row r="794" spans="1:37" x14ac:dyDescent="0.3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</row>
    <row r="795" spans="1:37" x14ac:dyDescent="0.3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</row>
    <row r="796" spans="1:37" x14ac:dyDescent="0.3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</row>
    <row r="797" spans="1:37" x14ac:dyDescent="0.3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</row>
    <row r="798" spans="1:37" x14ac:dyDescent="0.3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</row>
    <row r="799" spans="1:37" x14ac:dyDescent="0.3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</row>
    <row r="800" spans="1:37" x14ac:dyDescent="0.3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</row>
    <row r="801" spans="1:37" x14ac:dyDescent="0.3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</row>
    <row r="802" spans="1:37" x14ac:dyDescent="0.3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</row>
    <row r="803" spans="1:37" x14ac:dyDescent="0.3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</row>
    <row r="804" spans="1:37" x14ac:dyDescent="0.3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</row>
    <row r="805" spans="1:37" x14ac:dyDescent="0.3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</row>
    <row r="806" spans="1:37" x14ac:dyDescent="0.3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</row>
    <row r="807" spans="1:37" x14ac:dyDescent="0.3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</row>
    <row r="808" spans="1:37" x14ac:dyDescent="0.3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</row>
    <row r="809" spans="1:37" x14ac:dyDescent="0.3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</row>
    <row r="810" spans="1:37" x14ac:dyDescent="0.3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</row>
    <row r="811" spans="1:37" x14ac:dyDescent="0.3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</row>
    <row r="812" spans="1:37" x14ac:dyDescent="0.3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</row>
    <row r="813" spans="1:37" x14ac:dyDescent="0.3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</row>
    <row r="814" spans="1:37" x14ac:dyDescent="0.3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</row>
    <row r="815" spans="1:37" x14ac:dyDescent="0.3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</row>
    <row r="816" spans="1:37" x14ac:dyDescent="0.3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</row>
    <row r="817" spans="1:37" x14ac:dyDescent="0.3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</row>
    <row r="818" spans="1:37" x14ac:dyDescent="0.3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</row>
    <row r="819" spans="1:37" x14ac:dyDescent="0.3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</row>
    <row r="820" spans="1:37" x14ac:dyDescent="0.3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</row>
    <row r="821" spans="1:37" x14ac:dyDescent="0.3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</row>
    <row r="822" spans="1:37" x14ac:dyDescent="0.3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</row>
    <row r="823" spans="1:37" x14ac:dyDescent="0.3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</row>
    <row r="824" spans="1:37" x14ac:dyDescent="0.3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</row>
    <row r="825" spans="1:37" x14ac:dyDescent="0.3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</row>
    <row r="826" spans="1:37" x14ac:dyDescent="0.3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</row>
    <row r="827" spans="1:37" x14ac:dyDescent="0.3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</row>
    <row r="828" spans="1:37" x14ac:dyDescent="0.3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</row>
    <row r="829" spans="1:37" x14ac:dyDescent="0.3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</row>
    <row r="830" spans="1:37" x14ac:dyDescent="0.3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</row>
    <row r="831" spans="1:37" x14ac:dyDescent="0.3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</row>
    <row r="832" spans="1:37" x14ac:dyDescent="0.3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</row>
    <row r="833" spans="1:37" x14ac:dyDescent="0.3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</row>
    <row r="834" spans="1:37" x14ac:dyDescent="0.3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</row>
    <row r="835" spans="1:37" x14ac:dyDescent="0.3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</row>
    <row r="836" spans="1:37" x14ac:dyDescent="0.3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</row>
    <row r="837" spans="1:37" x14ac:dyDescent="0.3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</row>
    <row r="838" spans="1:37" x14ac:dyDescent="0.3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</row>
    <row r="839" spans="1:37" x14ac:dyDescent="0.3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</row>
    <row r="840" spans="1:37" x14ac:dyDescent="0.3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</row>
    <row r="841" spans="1:37" x14ac:dyDescent="0.3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</row>
    <row r="842" spans="1:37" x14ac:dyDescent="0.3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</row>
    <row r="843" spans="1:37" x14ac:dyDescent="0.3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</row>
    <row r="844" spans="1:37" x14ac:dyDescent="0.3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</row>
    <row r="845" spans="1:37" x14ac:dyDescent="0.3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</row>
    <row r="846" spans="1:37" x14ac:dyDescent="0.3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</row>
    <row r="847" spans="1:37" x14ac:dyDescent="0.3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</row>
    <row r="848" spans="1:37" x14ac:dyDescent="0.3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</row>
    <row r="849" spans="1:37" x14ac:dyDescent="0.3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</row>
    <row r="850" spans="1:37" x14ac:dyDescent="0.3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</row>
    <row r="851" spans="1:37" x14ac:dyDescent="0.3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</row>
    <row r="852" spans="1:37" x14ac:dyDescent="0.3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</row>
    <row r="853" spans="1:37" x14ac:dyDescent="0.3">
      <c r="A853" s="8"/>
      <c r="B853" s="8"/>
      <c r="C853" s="8"/>
      <c r="D853" s="8"/>
      <c r="E853" s="8"/>
      <c r="F853" s="8"/>
      <c r="G853" s="8"/>
      <c r="H853" s="8"/>
      <c r="I853" s="8"/>
      <c r="J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</row>
    <row r="854" spans="1:37" x14ac:dyDescent="0.3">
      <c r="A854" s="8"/>
      <c r="B854" s="8"/>
      <c r="C854" s="8"/>
      <c r="D854" s="8"/>
      <c r="E854" s="8"/>
      <c r="F854" s="8"/>
      <c r="G854" s="8"/>
      <c r="H854" s="8"/>
      <c r="I854" s="8"/>
      <c r="J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</row>
    <row r="855" spans="1:37" x14ac:dyDescent="0.3">
      <c r="A855" s="8"/>
      <c r="B855" s="8"/>
      <c r="C855" s="8"/>
      <c r="D855" s="8"/>
      <c r="E855" s="8"/>
      <c r="F855" s="8"/>
      <c r="G855" s="8"/>
      <c r="H855" s="8"/>
      <c r="I855" s="8"/>
      <c r="J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</row>
    <row r="856" spans="1:37" x14ac:dyDescent="0.3">
      <c r="A856" s="8"/>
      <c r="B856" s="8"/>
      <c r="C856" s="8"/>
      <c r="D856" s="8"/>
      <c r="E856" s="8"/>
      <c r="F856" s="8"/>
      <c r="G856" s="8"/>
      <c r="H856" s="8"/>
      <c r="I856" s="8"/>
      <c r="J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</row>
    <row r="857" spans="1:37" x14ac:dyDescent="0.3">
      <c r="A857" s="8"/>
      <c r="B857" s="8"/>
      <c r="C857" s="8"/>
      <c r="D857" s="8"/>
      <c r="E857" s="8"/>
      <c r="F857" s="8"/>
      <c r="G857" s="8"/>
      <c r="H857" s="8"/>
      <c r="I857" s="8"/>
      <c r="J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</row>
    <row r="858" spans="1:37" x14ac:dyDescent="0.3">
      <c r="A858" s="8"/>
      <c r="B858" s="8"/>
      <c r="C858" s="8"/>
      <c r="D858" s="8"/>
      <c r="E858" s="8"/>
      <c r="F858" s="8"/>
      <c r="G858" s="8"/>
      <c r="H858" s="8"/>
      <c r="I858" s="8"/>
      <c r="J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</row>
    <row r="859" spans="1:37" x14ac:dyDescent="0.3">
      <c r="A859" s="8"/>
      <c r="B859" s="8"/>
      <c r="C859" s="8"/>
      <c r="D859" s="8"/>
      <c r="E859" s="8"/>
      <c r="F859" s="8"/>
      <c r="G859" s="8"/>
      <c r="H859" s="8"/>
      <c r="I859" s="8"/>
      <c r="J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</row>
    <row r="860" spans="1:37" x14ac:dyDescent="0.3">
      <c r="A860" s="8"/>
      <c r="B860" s="8"/>
      <c r="C860" s="8"/>
      <c r="D860" s="8"/>
      <c r="E860" s="8"/>
      <c r="F860" s="8"/>
      <c r="G860" s="8"/>
      <c r="H860" s="8"/>
      <c r="I860" s="8"/>
      <c r="J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</row>
    <row r="861" spans="1:37" x14ac:dyDescent="0.3">
      <c r="A861" s="8"/>
      <c r="B861" s="8"/>
      <c r="C861" s="8"/>
      <c r="D861" s="8"/>
      <c r="E861" s="8"/>
      <c r="F861" s="8"/>
      <c r="G861" s="8"/>
      <c r="H861" s="8"/>
      <c r="I861" s="8"/>
      <c r="J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</row>
    <row r="862" spans="1:37" x14ac:dyDescent="0.3">
      <c r="A862" s="8"/>
      <c r="B862" s="8"/>
      <c r="C862" s="8"/>
      <c r="D862" s="8"/>
      <c r="E862" s="8"/>
      <c r="F862" s="8"/>
      <c r="G862" s="8"/>
      <c r="H862" s="8"/>
      <c r="I862" s="8"/>
      <c r="J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</row>
    <row r="863" spans="1:37" x14ac:dyDescent="0.3">
      <c r="A863" s="8"/>
      <c r="B863" s="8"/>
      <c r="C863" s="8"/>
      <c r="D863" s="8"/>
      <c r="E863" s="8"/>
      <c r="F863" s="8"/>
      <c r="G863" s="8"/>
      <c r="H863" s="8"/>
      <c r="I863" s="8"/>
      <c r="J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</row>
    <row r="864" spans="1:37" x14ac:dyDescent="0.3">
      <c r="A864" s="8"/>
      <c r="B864" s="8"/>
      <c r="C864" s="8"/>
      <c r="D864" s="8"/>
      <c r="E864" s="8"/>
      <c r="F864" s="8"/>
      <c r="G864" s="8"/>
      <c r="H864" s="8"/>
      <c r="I864" s="8"/>
      <c r="J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</row>
    <row r="865" spans="1:37" x14ac:dyDescent="0.3">
      <c r="A865" s="8"/>
      <c r="B865" s="8"/>
      <c r="C865" s="8"/>
      <c r="D865" s="8"/>
      <c r="E865" s="8"/>
      <c r="F865" s="8"/>
      <c r="G865" s="8"/>
      <c r="H865" s="8"/>
      <c r="I865" s="8"/>
      <c r="J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</row>
    <row r="866" spans="1:37" x14ac:dyDescent="0.3">
      <c r="A866" s="8"/>
      <c r="B866" s="8"/>
      <c r="C866" s="8"/>
      <c r="D866" s="8"/>
      <c r="E866" s="8"/>
      <c r="F866" s="8"/>
      <c r="G866" s="8"/>
      <c r="H866" s="8"/>
      <c r="I866" s="8"/>
      <c r="J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</row>
    <row r="867" spans="1:37" x14ac:dyDescent="0.3">
      <c r="A867" s="8"/>
      <c r="B867" s="8"/>
      <c r="C867" s="8"/>
      <c r="D867" s="8"/>
      <c r="E867" s="8"/>
      <c r="F867" s="8"/>
      <c r="G867" s="8"/>
      <c r="H867" s="8"/>
      <c r="I867" s="8"/>
      <c r="J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</row>
    <row r="868" spans="1:37" x14ac:dyDescent="0.3">
      <c r="A868" s="8"/>
      <c r="B868" s="8"/>
      <c r="C868" s="8"/>
      <c r="D868" s="8"/>
      <c r="E868" s="8"/>
      <c r="F868" s="8"/>
      <c r="G868" s="8"/>
      <c r="H868" s="8"/>
      <c r="I868" s="8"/>
      <c r="J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</row>
    <row r="869" spans="1:37" x14ac:dyDescent="0.3">
      <c r="A869" s="8"/>
      <c r="B869" s="8"/>
      <c r="C869" s="8"/>
      <c r="D869" s="8"/>
      <c r="E869" s="8"/>
      <c r="F869" s="8"/>
      <c r="G869" s="8"/>
      <c r="H869" s="8"/>
      <c r="I869" s="8"/>
      <c r="J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</row>
    <row r="870" spans="1:37" x14ac:dyDescent="0.3">
      <c r="A870" s="8"/>
      <c r="B870" s="8"/>
      <c r="C870" s="8"/>
      <c r="D870" s="8"/>
      <c r="E870" s="8"/>
      <c r="F870" s="8"/>
      <c r="G870" s="8"/>
      <c r="H870" s="8"/>
      <c r="I870" s="8"/>
      <c r="J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</row>
    <row r="871" spans="1:37" x14ac:dyDescent="0.3">
      <c r="A871" s="8"/>
      <c r="B871" s="8"/>
      <c r="C871" s="8"/>
      <c r="D871" s="8"/>
      <c r="E871" s="8"/>
      <c r="F871" s="8"/>
      <c r="G871" s="8"/>
      <c r="H871" s="8"/>
      <c r="I871" s="8"/>
      <c r="J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</row>
    <row r="872" spans="1:37" x14ac:dyDescent="0.3">
      <c r="A872" s="8"/>
      <c r="B872" s="8"/>
      <c r="C872" s="8"/>
      <c r="D872" s="8"/>
      <c r="E872" s="8"/>
      <c r="F872" s="8"/>
      <c r="G872" s="8"/>
      <c r="H872" s="8"/>
      <c r="I872" s="8"/>
      <c r="J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</row>
    <row r="873" spans="1:37" x14ac:dyDescent="0.3">
      <c r="A873" s="8"/>
      <c r="B873" s="8"/>
      <c r="C873" s="8"/>
      <c r="D873" s="8"/>
      <c r="E873" s="8"/>
      <c r="F873" s="8"/>
      <c r="G873" s="8"/>
      <c r="H873" s="8"/>
      <c r="I873" s="8"/>
      <c r="J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</row>
    <row r="874" spans="1:37" x14ac:dyDescent="0.3">
      <c r="A874" s="8"/>
      <c r="B874" s="8"/>
      <c r="C874" s="8"/>
      <c r="D874" s="8"/>
      <c r="E874" s="8"/>
      <c r="F874" s="8"/>
      <c r="G874" s="8"/>
      <c r="H874" s="8"/>
      <c r="I874" s="8"/>
      <c r="J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</row>
    <row r="875" spans="1:37" x14ac:dyDescent="0.3">
      <c r="A875" s="8"/>
      <c r="B875" s="8"/>
      <c r="C875" s="8"/>
      <c r="D875" s="8"/>
      <c r="E875" s="8"/>
      <c r="F875" s="8"/>
      <c r="G875" s="8"/>
      <c r="H875" s="8"/>
      <c r="I875" s="8"/>
      <c r="J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</row>
    <row r="876" spans="1:37" x14ac:dyDescent="0.3">
      <c r="A876" s="8"/>
      <c r="B876" s="8"/>
      <c r="C876" s="8"/>
      <c r="D876" s="8"/>
      <c r="E876" s="8"/>
      <c r="F876" s="8"/>
      <c r="G876" s="8"/>
      <c r="H876" s="8"/>
      <c r="I876" s="8"/>
      <c r="J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</row>
    <row r="877" spans="1:37" x14ac:dyDescent="0.3">
      <c r="A877" s="8"/>
      <c r="B877" s="8"/>
      <c r="C877" s="8"/>
      <c r="D877" s="8"/>
      <c r="E877" s="8"/>
      <c r="F877" s="8"/>
      <c r="G877" s="8"/>
      <c r="H877" s="8"/>
      <c r="I877" s="8"/>
      <c r="J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</row>
    <row r="878" spans="1:37" x14ac:dyDescent="0.3">
      <c r="A878" s="8"/>
      <c r="B878" s="8"/>
      <c r="C878" s="8"/>
      <c r="D878" s="8"/>
      <c r="E878" s="8"/>
      <c r="F878" s="8"/>
      <c r="G878" s="8"/>
      <c r="H878" s="8"/>
      <c r="I878" s="8"/>
      <c r="J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</row>
    <row r="879" spans="1:37" x14ac:dyDescent="0.3">
      <c r="A879" s="8"/>
      <c r="B879" s="8"/>
      <c r="C879" s="8"/>
      <c r="D879" s="8"/>
      <c r="E879" s="8"/>
      <c r="F879" s="8"/>
      <c r="G879" s="8"/>
      <c r="H879" s="8"/>
      <c r="I879" s="8"/>
      <c r="J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</row>
    <row r="880" spans="1:37" x14ac:dyDescent="0.3">
      <c r="A880" s="8"/>
      <c r="B880" s="8"/>
      <c r="C880" s="8"/>
      <c r="D880" s="8"/>
      <c r="E880" s="8"/>
      <c r="F880" s="8"/>
      <c r="G880" s="8"/>
      <c r="H880" s="8"/>
      <c r="I880" s="8"/>
      <c r="J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</row>
    <row r="881" spans="1:37" x14ac:dyDescent="0.3">
      <c r="A881" s="8"/>
      <c r="B881" s="8"/>
      <c r="C881" s="8"/>
      <c r="D881" s="8"/>
      <c r="E881" s="8"/>
      <c r="F881" s="8"/>
      <c r="G881" s="8"/>
      <c r="H881" s="8"/>
      <c r="I881" s="8"/>
      <c r="J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</row>
    <row r="882" spans="1:37" x14ac:dyDescent="0.3">
      <c r="A882" s="8"/>
      <c r="B882" s="8"/>
      <c r="C882" s="8"/>
      <c r="D882" s="8"/>
      <c r="E882" s="8"/>
      <c r="F882" s="8"/>
      <c r="G882" s="8"/>
      <c r="H882" s="8"/>
      <c r="I882" s="8"/>
      <c r="J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</row>
    <row r="883" spans="1:37" x14ac:dyDescent="0.3">
      <c r="A883" s="8"/>
      <c r="B883" s="8"/>
      <c r="C883" s="8"/>
      <c r="D883" s="8"/>
      <c r="E883" s="8"/>
      <c r="F883" s="8"/>
      <c r="G883" s="8"/>
      <c r="H883" s="8"/>
      <c r="I883" s="8"/>
      <c r="J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</row>
    <row r="884" spans="1:37" x14ac:dyDescent="0.3">
      <c r="A884" s="8"/>
      <c r="B884" s="8"/>
      <c r="C884" s="8"/>
      <c r="D884" s="8"/>
      <c r="E884" s="8"/>
      <c r="F884" s="8"/>
      <c r="G884" s="8"/>
      <c r="H884" s="8"/>
      <c r="I884" s="8"/>
      <c r="J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</row>
    <row r="885" spans="1:37" x14ac:dyDescent="0.3">
      <c r="A885" s="8"/>
      <c r="B885" s="8"/>
      <c r="C885" s="8"/>
      <c r="D885" s="8"/>
      <c r="E885" s="8"/>
      <c r="F885" s="8"/>
      <c r="G885" s="8"/>
      <c r="H885" s="8"/>
      <c r="I885" s="8"/>
      <c r="J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</row>
    <row r="886" spans="1:37" x14ac:dyDescent="0.3">
      <c r="A886" s="8"/>
      <c r="B886" s="8"/>
      <c r="C886" s="8"/>
      <c r="D886" s="8"/>
      <c r="E886" s="8"/>
      <c r="F886" s="8"/>
      <c r="G886" s="8"/>
      <c r="H886" s="8"/>
      <c r="I886" s="8"/>
      <c r="J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</row>
    <row r="887" spans="1:37" x14ac:dyDescent="0.3">
      <c r="A887" s="8"/>
      <c r="B887" s="8"/>
      <c r="C887" s="8"/>
      <c r="D887" s="8"/>
      <c r="E887" s="8"/>
      <c r="F887" s="8"/>
      <c r="G887" s="8"/>
      <c r="H887" s="8"/>
      <c r="I887" s="8"/>
      <c r="J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</row>
    <row r="888" spans="1:37" x14ac:dyDescent="0.3">
      <c r="A888" s="8"/>
      <c r="B888" s="8"/>
      <c r="C888" s="8"/>
      <c r="D888" s="8"/>
      <c r="E888" s="8"/>
      <c r="F888" s="8"/>
      <c r="G888" s="8"/>
      <c r="H888" s="8"/>
      <c r="I888" s="8"/>
      <c r="J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</row>
    <row r="889" spans="1:37" x14ac:dyDescent="0.3">
      <c r="A889" s="8"/>
      <c r="B889" s="8"/>
      <c r="C889" s="8"/>
      <c r="D889" s="8"/>
      <c r="E889" s="8"/>
      <c r="F889" s="8"/>
      <c r="G889" s="8"/>
      <c r="H889" s="8"/>
      <c r="I889" s="8"/>
      <c r="J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</row>
    <row r="890" spans="1:37" x14ac:dyDescent="0.3">
      <c r="A890" s="8"/>
      <c r="B890" s="8"/>
      <c r="C890" s="8"/>
      <c r="D890" s="8"/>
      <c r="E890" s="8"/>
      <c r="F890" s="8"/>
      <c r="G890" s="8"/>
      <c r="H890" s="8"/>
      <c r="I890" s="8"/>
      <c r="J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</row>
    <row r="891" spans="1:37" x14ac:dyDescent="0.3">
      <c r="A891" s="8"/>
      <c r="B891" s="8"/>
      <c r="C891" s="8"/>
      <c r="D891" s="8"/>
      <c r="E891" s="8"/>
      <c r="F891" s="8"/>
      <c r="G891" s="8"/>
      <c r="H891" s="8"/>
      <c r="I891" s="8"/>
      <c r="J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</row>
    <row r="892" spans="1:37" x14ac:dyDescent="0.3">
      <c r="A892" s="8"/>
      <c r="B892" s="8"/>
      <c r="C892" s="8"/>
      <c r="D892" s="8"/>
      <c r="E892" s="8"/>
      <c r="F892" s="8"/>
      <c r="G892" s="8"/>
      <c r="H892" s="8"/>
      <c r="I892" s="8"/>
      <c r="J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</row>
    <row r="893" spans="1:37" x14ac:dyDescent="0.3">
      <c r="A893" s="8"/>
      <c r="B893" s="8"/>
      <c r="C893" s="8"/>
      <c r="D893" s="8"/>
      <c r="E893" s="8"/>
      <c r="F893" s="8"/>
      <c r="G893" s="8"/>
      <c r="H893" s="8"/>
      <c r="I893" s="8"/>
      <c r="J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</row>
    <row r="894" spans="1:37" x14ac:dyDescent="0.3">
      <c r="A894" s="8"/>
      <c r="B894" s="8"/>
      <c r="C894" s="8"/>
      <c r="D894" s="8"/>
      <c r="E894" s="8"/>
      <c r="F894" s="8"/>
      <c r="G894" s="8"/>
      <c r="H894" s="8"/>
      <c r="I894" s="8"/>
      <c r="J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</row>
    <row r="895" spans="1:37" x14ac:dyDescent="0.3">
      <c r="A895" s="8"/>
      <c r="B895" s="8"/>
      <c r="C895" s="8"/>
      <c r="D895" s="8"/>
      <c r="E895" s="8"/>
      <c r="F895" s="8"/>
      <c r="G895" s="8"/>
      <c r="H895" s="8"/>
      <c r="I895" s="8"/>
      <c r="J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</row>
    <row r="896" spans="1:37" x14ac:dyDescent="0.3">
      <c r="A896" s="8"/>
      <c r="B896" s="8"/>
      <c r="C896" s="8"/>
      <c r="D896" s="8"/>
      <c r="E896" s="8"/>
      <c r="F896" s="8"/>
      <c r="G896" s="8"/>
      <c r="H896" s="8"/>
      <c r="I896" s="8"/>
      <c r="J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</row>
    <row r="897" spans="1:37" x14ac:dyDescent="0.3">
      <c r="A897" s="8"/>
      <c r="B897" s="8"/>
      <c r="C897" s="8"/>
      <c r="D897" s="8"/>
      <c r="E897" s="8"/>
      <c r="F897" s="8"/>
      <c r="G897" s="8"/>
      <c r="H897" s="8"/>
      <c r="I897" s="8"/>
      <c r="J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</row>
    <row r="898" spans="1:37" x14ac:dyDescent="0.3">
      <c r="A898" s="8"/>
      <c r="B898" s="8"/>
      <c r="C898" s="8"/>
      <c r="D898" s="8"/>
      <c r="E898" s="8"/>
      <c r="F898" s="8"/>
      <c r="G898" s="8"/>
      <c r="H898" s="8"/>
      <c r="I898" s="8"/>
      <c r="J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</row>
    <row r="899" spans="1:37" x14ac:dyDescent="0.3">
      <c r="A899" s="8"/>
      <c r="B899" s="8"/>
      <c r="C899" s="8"/>
      <c r="D899" s="8"/>
      <c r="E899" s="8"/>
      <c r="F899" s="8"/>
      <c r="G899" s="8"/>
      <c r="H899" s="8"/>
      <c r="I899" s="8"/>
      <c r="J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</row>
    <row r="900" spans="1:37" x14ac:dyDescent="0.3">
      <c r="A900" s="8"/>
      <c r="B900" s="8"/>
      <c r="C900" s="8"/>
      <c r="D900" s="8"/>
      <c r="E900" s="8"/>
      <c r="F900" s="8"/>
      <c r="G900" s="8"/>
      <c r="H900" s="8"/>
      <c r="I900" s="8"/>
      <c r="J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</row>
    <row r="901" spans="1:37" x14ac:dyDescent="0.3">
      <c r="A901" s="8"/>
      <c r="B901" s="8"/>
      <c r="C901" s="8"/>
      <c r="D901" s="8"/>
      <c r="E901" s="8"/>
      <c r="F901" s="8"/>
      <c r="G901" s="8"/>
      <c r="H901" s="8"/>
      <c r="I901" s="8"/>
      <c r="J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</row>
    <row r="902" spans="1:37" x14ac:dyDescent="0.3">
      <c r="A902" s="8"/>
      <c r="B902" s="8"/>
      <c r="C902" s="8"/>
      <c r="D902" s="8"/>
      <c r="E902" s="8"/>
      <c r="F902" s="8"/>
      <c r="G902" s="8"/>
      <c r="H902" s="8"/>
      <c r="I902" s="8"/>
      <c r="J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</row>
    <row r="903" spans="1:37" x14ac:dyDescent="0.3">
      <c r="A903" s="8"/>
      <c r="B903" s="8"/>
      <c r="C903" s="8"/>
      <c r="D903" s="8"/>
      <c r="E903" s="8"/>
      <c r="F903" s="8"/>
      <c r="G903" s="8"/>
      <c r="H903" s="8"/>
      <c r="I903" s="8"/>
      <c r="J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</row>
    <row r="904" spans="1:37" x14ac:dyDescent="0.3">
      <c r="A904" s="8"/>
      <c r="B904" s="8"/>
      <c r="C904" s="8"/>
      <c r="D904" s="8"/>
      <c r="E904" s="8"/>
      <c r="F904" s="8"/>
      <c r="G904" s="8"/>
      <c r="H904" s="8"/>
      <c r="I904" s="8"/>
      <c r="J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</row>
    <row r="905" spans="1:37" x14ac:dyDescent="0.3">
      <c r="A905" s="8"/>
      <c r="B905" s="8"/>
      <c r="C905" s="8"/>
      <c r="D905" s="8"/>
      <c r="E905" s="8"/>
      <c r="F905" s="8"/>
      <c r="G905" s="8"/>
      <c r="H905" s="8"/>
      <c r="I905" s="8"/>
      <c r="J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</row>
    <row r="906" spans="1:37" x14ac:dyDescent="0.3">
      <c r="A906" s="8"/>
      <c r="B906" s="8"/>
      <c r="C906" s="8"/>
      <c r="D906" s="8"/>
      <c r="E906" s="8"/>
      <c r="F906" s="8"/>
      <c r="G906" s="8"/>
      <c r="H906" s="8"/>
      <c r="I906" s="8"/>
      <c r="J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</row>
    <row r="907" spans="1:37" x14ac:dyDescent="0.3">
      <c r="A907" s="8"/>
      <c r="B907" s="8"/>
      <c r="C907" s="8"/>
      <c r="D907" s="8"/>
      <c r="E907" s="8"/>
      <c r="F907" s="8"/>
      <c r="G907" s="8"/>
      <c r="H907" s="8"/>
      <c r="I907" s="8"/>
      <c r="J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</row>
    <row r="908" spans="1:37" x14ac:dyDescent="0.3">
      <c r="A908" s="8"/>
      <c r="B908" s="8"/>
      <c r="C908" s="8"/>
      <c r="D908" s="8"/>
      <c r="E908" s="8"/>
      <c r="F908" s="8"/>
      <c r="G908" s="8"/>
      <c r="H908" s="8"/>
      <c r="I908" s="8"/>
      <c r="J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</row>
    <row r="909" spans="1:37" x14ac:dyDescent="0.3">
      <c r="A909" s="8"/>
      <c r="B909" s="8"/>
      <c r="C909" s="8"/>
      <c r="D909" s="8"/>
      <c r="E909" s="8"/>
      <c r="F909" s="8"/>
      <c r="G909" s="8"/>
      <c r="H909" s="8"/>
      <c r="I909" s="8"/>
      <c r="J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</row>
    <row r="910" spans="1:37" x14ac:dyDescent="0.3">
      <c r="A910" s="8"/>
      <c r="B910" s="8"/>
      <c r="C910" s="8"/>
      <c r="D910" s="8"/>
      <c r="E910" s="8"/>
      <c r="F910" s="8"/>
      <c r="G910" s="8"/>
      <c r="H910" s="8"/>
      <c r="I910" s="8"/>
      <c r="J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</row>
    <row r="911" spans="1:37" x14ac:dyDescent="0.3">
      <c r="A911" s="8"/>
      <c r="B911" s="8"/>
      <c r="C911" s="8"/>
      <c r="D911" s="8"/>
      <c r="E911" s="8"/>
      <c r="F911" s="8"/>
      <c r="G911" s="8"/>
      <c r="H911" s="8"/>
      <c r="I911" s="8"/>
      <c r="J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</row>
    <row r="912" spans="1:37" x14ac:dyDescent="0.3">
      <c r="A912" s="8"/>
      <c r="B912" s="8"/>
      <c r="C912" s="8"/>
      <c r="D912" s="8"/>
      <c r="E912" s="8"/>
      <c r="F912" s="8"/>
      <c r="G912" s="8"/>
      <c r="H912" s="8"/>
      <c r="I912" s="8"/>
      <c r="J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</row>
    <row r="913" spans="1:37" x14ac:dyDescent="0.3">
      <c r="A913" s="8"/>
      <c r="B913" s="8"/>
      <c r="C913" s="8"/>
      <c r="D913" s="8"/>
      <c r="E913" s="8"/>
      <c r="F913" s="8"/>
      <c r="G913" s="8"/>
      <c r="H913" s="8"/>
      <c r="I913" s="8"/>
      <c r="J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</row>
    <row r="914" spans="1:37" x14ac:dyDescent="0.3">
      <c r="A914" s="8"/>
      <c r="B914" s="8"/>
      <c r="C914" s="8"/>
      <c r="D914" s="8"/>
      <c r="E914" s="8"/>
      <c r="F914" s="8"/>
      <c r="G914" s="8"/>
      <c r="H914" s="8"/>
      <c r="I914" s="8"/>
      <c r="J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</row>
    <row r="915" spans="1:37" x14ac:dyDescent="0.3">
      <c r="A915" s="8"/>
      <c r="B915" s="8"/>
      <c r="C915" s="8"/>
      <c r="D915" s="8"/>
      <c r="E915" s="8"/>
      <c r="F915" s="8"/>
      <c r="G915" s="8"/>
      <c r="H915" s="8"/>
      <c r="I915" s="8"/>
      <c r="J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</row>
    <row r="916" spans="1:37" x14ac:dyDescent="0.3">
      <c r="A916" s="8"/>
      <c r="B916" s="8"/>
      <c r="C916" s="8"/>
      <c r="D916" s="8"/>
      <c r="E916" s="8"/>
      <c r="F916" s="8"/>
      <c r="G916" s="8"/>
      <c r="H916" s="8"/>
      <c r="I916" s="8"/>
      <c r="J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</row>
    <row r="917" spans="1:37" x14ac:dyDescent="0.3">
      <c r="A917" s="8"/>
      <c r="B917" s="8"/>
      <c r="C917" s="8"/>
      <c r="D917" s="8"/>
      <c r="E917" s="8"/>
      <c r="F917" s="8"/>
      <c r="G917" s="8"/>
      <c r="H917" s="8"/>
      <c r="I917" s="8"/>
      <c r="J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</row>
    <row r="918" spans="1:37" x14ac:dyDescent="0.3">
      <c r="A918" s="8"/>
      <c r="B918" s="8"/>
      <c r="C918" s="8"/>
      <c r="D918" s="8"/>
      <c r="E918" s="8"/>
      <c r="F918" s="8"/>
      <c r="G918" s="8"/>
      <c r="H918" s="8"/>
      <c r="I918" s="8"/>
      <c r="J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</row>
    <row r="919" spans="1:37" x14ac:dyDescent="0.3">
      <c r="A919" s="8"/>
      <c r="B919" s="8"/>
      <c r="C919" s="8"/>
      <c r="D919" s="8"/>
      <c r="E919" s="8"/>
      <c r="F919" s="8"/>
      <c r="G919" s="8"/>
      <c r="H919" s="8"/>
      <c r="I919" s="8"/>
      <c r="J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</row>
    <row r="920" spans="1:37" x14ac:dyDescent="0.3">
      <c r="A920" s="8"/>
      <c r="B920" s="8"/>
      <c r="C920" s="8"/>
      <c r="D920" s="8"/>
      <c r="E920" s="8"/>
      <c r="F920" s="8"/>
      <c r="G920" s="8"/>
      <c r="H920" s="8"/>
      <c r="I920" s="8"/>
      <c r="J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</row>
    <row r="921" spans="1:37" x14ac:dyDescent="0.3">
      <c r="A921" s="8"/>
      <c r="B921" s="8"/>
      <c r="C921" s="8"/>
      <c r="D921" s="8"/>
      <c r="E921" s="8"/>
      <c r="F921" s="8"/>
      <c r="G921" s="8"/>
      <c r="H921" s="8"/>
      <c r="I921" s="8"/>
      <c r="J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</row>
    <row r="922" spans="1:37" x14ac:dyDescent="0.3">
      <c r="A922" s="8"/>
      <c r="B922" s="8"/>
      <c r="C922" s="8"/>
      <c r="D922" s="8"/>
      <c r="E922" s="8"/>
      <c r="F922" s="8"/>
      <c r="G922" s="8"/>
      <c r="H922" s="8"/>
      <c r="I922" s="8"/>
      <c r="J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</row>
    <row r="923" spans="1:37" x14ac:dyDescent="0.3">
      <c r="A923" s="8"/>
      <c r="B923" s="8"/>
      <c r="C923" s="8"/>
      <c r="D923" s="8"/>
      <c r="E923" s="8"/>
      <c r="F923" s="8"/>
      <c r="G923" s="8"/>
      <c r="H923" s="8"/>
      <c r="I923" s="8"/>
      <c r="J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</row>
    <row r="924" spans="1:37" x14ac:dyDescent="0.3">
      <c r="A924" s="8"/>
      <c r="B924" s="8"/>
      <c r="C924" s="8"/>
      <c r="D924" s="8"/>
      <c r="E924" s="8"/>
      <c r="F924" s="8"/>
      <c r="G924" s="8"/>
      <c r="H924" s="8"/>
      <c r="I924" s="8"/>
      <c r="J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</row>
    <row r="925" spans="1:37" x14ac:dyDescent="0.3">
      <c r="A925" s="8"/>
      <c r="B925" s="8"/>
      <c r="C925" s="8"/>
      <c r="D925" s="8"/>
      <c r="E925" s="8"/>
      <c r="F925" s="8"/>
      <c r="G925" s="8"/>
      <c r="H925" s="8"/>
      <c r="I925" s="8"/>
      <c r="J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</row>
    <row r="926" spans="1:37" x14ac:dyDescent="0.3">
      <c r="A926" s="8"/>
      <c r="B926" s="8"/>
      <c r="C926" s="8"/>
      <c r="D926" s="8"/>
      <c r="E926" s="8"/>
      <c r="F926" s="8"/>
      <c r="G926" s="8"/>
      <c r="H926" s="8"/>
      <c r="I926" s="8"/>
      <c r="J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</row>
    <row r="927" spans="1:37" x14ac:dyDescent="0.3">
      <c r="A927" s="8"/>
      <c r="B927" s="8"/>
      <c r="C927" s="8"/>
      <c r="D927" s="8"/>
      <c r="E927" s="8"/>
      <c r="F927" s="8"/>
      <c r="G927" s="8"/>
      <c r="H927" s="8"/>
      <c r="I927" s="8"/>
      <c r="J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</row>
    <row r="928" spans="1:37" x14ac:dyDescent="0.3">
      <c r="A928" s="8"/>
      <c r="B928" s="8"/>
      <c r="C928" s="8"/>
      <c r="D928" s="8"/>
      <c r="E928" s="8"/>
      <c r="F928" s="8"/>
      <c r="G928" s="8"/>
      <c r="H928" s="8"/>
      <c r="I928" s="8"/>
      <c r="J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</row>
    <row r="929" spans="1:37" x14ac:dyDescent="0.3">
      <c r="A929" s="8"/>
      <c r="B929" s="8"/>
      <c r="C929" s="8"/>
      <c r="D929" s="8"/>
      <c r="E929" s="8"/>
      <c r="F929" s="8"/>
      <c r="G929" s="8"/>
      <c r="H929" s="8"/>
      <c r="I929" s="8"/>
      <c r="J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</row>
    <row r="930" spans="1:37" x14ac:dyDescent="0.3">
      <c r="A930" s="8"/>
      <c r="B930" s="8"/>
      <c r="C930" s="8"/>
      <c r="D930" s="8"/>
      <c r="E930" s="8"/>
      <c r="F930" s="8"/>
      <c r="G930" s="8"/>
      <c r="H930" s="8"/>
      <c r="I930" s="8"/>
      <c r="J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</row>
    <row r="931" spans="1:37" x14ac:dyDescent="0.3">
      <c r="A931" s="8"/>
      <c r="B931" s="8"/>
      <c r="C931" s="8"/>
      <c r="D931" s="8"/>
      <c r="E931" s="8"/>
      <c r="F931" s="8"/>
      <c r="G931" s="8"/>
      <c r="H931" s="8"/>
      <c r="I931" s="8"/>
      <c r="J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</row>
    <row r="932" spans="1:37" x14ac:dyDescent="0.3">
      <c r="A932" s="8"/>
      <c r="B932" s="8"/>
      <c r="C932" s="8"/>
      <c r="D932" s="8"/>
      <c r="E932" s="8"/>
      <c r="F932" s="8"/>
      <c r="G932" s="8"/>
      <c r="H932" s="8"/>
      <c r="I932" s="8"/>
      <c r="J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</row>
    <row r="933" spans="1:37" x14ac:dyDescent="0.3">
      <c r="A933" s="8"/>
      <c r="B933" s="8"/>
      <c r="C933" s="8"/>
      <c r="D933" s="8"/>
      <c r="E933" s="8"/>
      <c r="F933" s="8"/>
      <c r="G933" s="8"/>
      <c r="H933" s="8"/>
      <c r="I933" s="8"/>
      <c r="J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</row>
    <row r="934" spans="1:37" x14ac:dyDescent="0.3">
      <c r="A934" s="8"/>
      <c r="B934" s="8"/>
      <c r="C934" s="8"/>
      <c r="D934" s="8"/>
      <c r="E934" s="8"/>
      <c r="F934" s="8"/>
      <c r="G934" s="8"/>
      <c r="H934" s="8"/>
      <c r="I934" s="8"/>
      <c r="J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</row>
    <row r="935" spans="1:37" x14ac:dyDescent="0.3">
      <c r="A935" s="8"/>
      <c r="B935" s="8"/>
      <c r="C935" s="8"/>
      <c r="D935" s="8"/>
      <c r="E935" s="8"/>
      <c r="F935" s="8"/>
      <c r="G935" s="8"/>
      <c r="H935" s="8"/>
      <c r="I935" s="8"/>
      <c r="J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</row>
    <row r="936" spans="1:37" x14ac:dyDescent="0.3">
      <c r="A936" s="8"/>
      <c r="B936" s="8"/>
      <c r="C936" s="8"/>
      <c r="D936" s="8"/>
      <c r="E936" s="8"/>
      <c r="F936" s="8"/>
      <c r="G936" s="8"/>
      <c r="H936" s="8"/>
      <c r="I936" s="8"/>
      <c r="J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</row>
    <row r="937" spans="1:37" x14ac:dyDescent="0.3">
      <c r="A937" s="8"/>
      <c r="B937" s="8"/>
      <c r="C937" s="8"/>
      <c r="D937" s="8"/>
      <c r="E937" s="8"/>
      <c r="F937" s="8"/>
      <c r="G937" s="8"/>
      <c r="H937" s="8"/>
      <c r="I937" s="8"/>
      <c r="J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</row>
    <row r="938" spans="1:37" x14ac:dyDescent="0.3">
      <c r="A938" s="8"/>
      <c r="B938" s="8"/>
      <c r="C938" s="8"/>
      <c r="D938" s="8"/>
      <c r="E938" s="8"/>
      <c r="F938" s="8"/>
      <c r="G938" s="8"/>
      <c r="H938" s="8"/>
      <c r="I938" s="8"/>
      <c r="J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</row>
    <row r="939" spans="1:37" x14ac:dyDescent="0.3">
      <c r="A939" s="8"/>
      <c r="B939" s="8"/>
      <c r="C939" s="8"/>
      <c r="D939" s="8"/>
      <c r="E939" s="8"/>
      <c r="F939" s="8"/>
      <c r="G939" s="8"/>
      <c r="H939" s="8"/>
      <c r="I939" s="8"/>
      <c r="J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</row>
    <row r="940" spans="1:37" x14ac:dyDescent="0.3">
      <c r="A940" s="8"/>
      <c r="B940" s="8"/>
      <c r="C940" s="8"/>
      <c r="D940" s="8"/>
      <c r="E940" s="8"/>
      <c r="F940" s="8"/>
      <c r="G940" s="8"/>
      <c r="H940" s="8"/>
      <c r="I940" s="8"/>
      <c r="J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</row>
    <row r="941" spans="1:37" x14ac:dyDescent="0.3">
      <c r="A941" s="8"/>
      <c r="B941" s="8"/>
      <c r="C941" s="8"/>
      <c r="D941" s="8"/>
      <c r="E941" s="8"/>
      <c r="F941" s="8"/>
      <c r="G941" s="8"/>
      <c r="H941" s="8"/>
      <c r="I941" s="8"/>
      <c r="J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</row>
    <row r="942" spans="1:37" x14ac:dyDescent="0.3">
      <c r="A942" s="8"/>
      <c r="B942" s="8"/>
      <c r="C942" s="8"/>
      <c r="D942" s="8"/>
      <c r="E942" s="8"/>
      <c r="F942" s="8"/>
      <c r="G942" s="8"/>
      <c r="H942" s="8"/>
      <c r="I942" s="8"/>
      <c r="J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</row>
    <row r="943" spans="1:37" x14ac:dyDescent="0.3">
      <c r="A943" s="8"/>
      <c r="B943" s="8"/>
      <c r="C943" s="8"/>
      <c r="D943" s="8"/>
      <c r="E943" s="8"/>
      <c r="F943" s="8"/>
      <c r="G943" s="8"/>
      <c r="H943" s="8"/>
      <c r="I943" s="8"/>
      <c r="J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</row>
    <row r="944" spans="1:37" x14ac:dyDescent="0.3">
      <c r="A944" s="8"/>
      <c r="B944" s="8"/>
      <c r="C944" s="8"/>
      <c r="D944" s="8"/>
      <c r="E944" s="8"/>
      <c r="F944" s="8"/>
      <c r="G944" s="8"/>
      <c r="H944" s="8"/>
      <c r="I944" s="8"/>
      <c r="J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</row>
    <row r="945" spans="1:37" x14ac:dyDescent="0.3">
      <c r="A945" s="8"/>
      <c r="B945" s="8"/>
      <c r="C945" s="8"/>
      <c r="D945" s="8"/>
      <c r="E945" s="8"/>
      <c r="F945" s="8"/>
      <c r="G945" s="8"/>
      <c r="H945" s="8"/>
      <c r="I945" s="8"/>
      <c r="J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</row>
    <row r="946" spans="1:37" x14ac:dyDescent="0.3">
      <c r="A946" s="8"/>
      <c r="B946" s="8"/>
      <c r="C946" s="8"/>
      <c r="D946" s="8"/>
      <c r="E946" s="8"/>
      <c r="F946" s="8"/>
      <c r="G946" s="8"/>
      <c r="H946" s="8"/>
      <c r="I946" s="8"/>
      <c r="J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</row>
    <row r="947" spans="1:37" x14ac:dyDescent="0.3">
      <c r="A947" s="8"/>
      <c r="B947" s="8"/>
      <c r="C947" s="8"/>
      <c r="D947" s="8"/>
      <c r="E947" s="8"/>
      <c r="F947" s="8"/>
      <c r="G947" s="8"/>
      <c r="H947" s="8"/>
      <c r="I947" s="8"/>
      <c r="J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</row>
    <row r="948" spans="1:37" x14ac:dyDescent="0.3">
      <c r="A948" s="8"/>
      <c r="B948" s="8"/>
      <c r="C948" s="8"/>
      <c r="D948" s="8"/>
      <c r="E948" s="8"/>
      <c r="F948" s="8"/>
      <c r="G948" s="8"/>
      <c r="H948" s="8"/>
      <c r="I948" s="8"/>
      <c r="J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</row>
    <row r="949" spans="1:37" x14ac:dyDescent="0.3">
      <c r="A949" s="8"/>
      <c r="B949" s="8"/>
      <c r="C949" s="8"/>
      <c r="D949" s="8"/>
      <c r="E949" s="8"/>
      <c r="F949" s="8"/>
      <c r="G949" s="8"/>
      <c r="H949" s="8"/>
      <c r="I949" s="8"/>
      <c r="J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</row>
    <row r="950" spans="1:37" x14ac:dyDescent="0.3">
      <c r="A950" s="8"/>
      <c r="B950" s="8"/>
      <c r="C950" s="8"/>
      <c r="D950" s="8"/>
      <c r="E950" s="8"/>
      <c r="F950" s="8"/>
      <c r="G950" s="8"/>
      <c r="H950" s="8"/>
      <c r="I950" s="8"/>
      <c r="J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</row>
    <row r="951" spans="1:37" x14ac:dyDescent="0.3">
      <c r="A951" s="8"/>
      <c r="B951" s="8"/>
      <c r="C951" s="8"/>
      <c r="D951" s="8"/>
      <c r="E951" s="8"/>
      <c r="F951" s="8"/>
      <c r="G951" s="8"/>
      <c r="H951" s="8"/>
      <c r="I951" s="8"/>
      <c r="J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</row>
    <row r="952" spans="1:37" x14ac:dyDescent="0.3">
      <c r="A952" s="8"/>
      <c r="B952" s="8"/>
      <c r="C952" s="8"/>
      <c r="D952" s="8"/>
      <c r="E952" s="8"/>
      <c r="F952" s="8"/>
      <c r="G952" s="8"/>
      <c r="H952" s="8"/>
      <c r="I952" s="8"/>
      <c r="J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</row>
    <row r="953" spans="1:37" x14ac:dyDescent="0.3">
      <c r="A953" s="8"/>
      <c r="B953" s="8"/>
      <c r="C953" s="8"/>
      <c r="D953" s="8"/>
      <c r="E953" s="8"/>
      <c r="F953" s="8"/>
      <c r="G953" s="8"/>
      <c r="H953" s="8"/>
      <c r="I953" s="8"/>
      <c r="J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</row>
    <row r="954" spans="1:37" x14ac:dyDescent="0.3">
      <c r="A954" s="8"/>
      <c r="B954" s="8"/>
      <c r="C954" s="8"/>
      <c r="D954" s="8"/>
      <c r="E954" s="8"/>
      <c r="F954" s="8"/>
      <c r="G954" s="8"/>
      <c r="H954" s="8"/>
      <c r="I954" s="8"/>
      <c r="J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</row>
    <row r="955" spans="1:37" x14ac:dyDescent="0.3">
      <c r="A955" s="8"/>
      <c r="B955" s="8"/>
      <c r="C955" s="8"/>
      <c r="D955" s="8"/>
      <c r="E955" s="8"/>
      <c r="F955" s="8"/>
      <c r="G955" s="8"/>
      <c r="H955" s="8"/>
      <c r="I955" s="8"/>
      <c r="J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</row>
    <row r="956" spans="1:37" x14ac:dyDescent="0.3">
      <c r="A956" s="8"/>
      <c r="B956" s="8"/>
      <c r="C956" s="8"/>
      <c r="D956" s="8"/>
      <c r="E956" s="8"/>
      <c r="F956" s="8"/>
      <c r="G956" s="8"/>
      <c r="H956" s="8"/>
      <c r="I956" s="8"/>
      <c r="J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</row>
    <row r="957" spans="1:37" x14ac:dyDescent="0.3">
      <c r="A957" s="8"/>
      <c r="B957" s="8"/>
      <c r="C957" s="8"/>
      <c r="D957" s="8"/>
      <c r="E957" s="8"/>
      <c r="F957" s="8"/>
      <c r="G957" s="8"/>
      <c r="H957" s="8"/>
      <c r="I957" s="8"/>
      <c r="J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</row>
    <row r="958" spans="1:37" x14ac:dyDescent="0.3">
      <c r="A958" s="8"/>
      <c r="B958" s="8"/>
      <c r="C958" s="8"/>
      <c r="D958" s="8"/>
      <c r="E958" s="8"/>
      <c r="F958" s="8"/>
      <c r="G958" s="8"/>
      <c r="H958" s="8"/>
      <c r="I958" s="8"/>
      <c r="J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</row>
    <row r="959" spans="1:37" x14ac:dyDescent="0.3">
      <c r="A959" s="8"/>
      <c r="B959" s="8"/>
      <c r="C959" s="8"/>
      <c r="D959" s="8"/>
      <c r="E959" s="8"/>
      <c r="F959" s="8"/>
      <c r="G959" s="8"/>
      <c r="H959" s="8"/>
      <c r="I959" s="8"/>
      <c r="J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</row>
    <row r="960" spans="1:37" x14ac:dyDescent="0.3">
      <c r="A960" s="8"/>
      <c r="B960" s="8"/>
      <c r="C960" s="8"/>
      <c r="D960" s="8"/>
      <c r="E960" s="8"/>
      <c r="F960" s="8"/>
      <c r="G960" s="8"/>
      <c r="H960" s="8"/>
      <c r="I960" s="8"/>
      <c r="J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</row>
    <row r="961" spans="1:37" x14ac:dyDescent="0.3">
      <c r="A961" s="8"/>
      <c r="B961" s="8"/>
      <c r="C961" s="8"/>
      <c r="D961" s="8"/>
      <c r="E961" s="8"/>
      <c r="F961" s="8"/>
      <c r="G961" s="8"/>
      <c r="H961" s="8"/>
      <c r="I961" s="8"/>
      <c r="J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</row>
    <row r="962" spans="1:37" x14ac:dyDescent="0.3">
      <c r="A962" s="8"/>
      <c r="B962" s="8"/>
      <c r="C962" s="8"/>
      <c r="D962" s="8"/>
      <c r="E962" s="8"/>
      <c r="F962" s="8"/>
      <c r="G962" s="8"/>
      <c r="H962" s="8"/>
      <c r="I962" s="8"/>
      <c r="J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</row>
    <row r="963" spans="1:37" x14ac:dyDescent="0.3">
      <c r="A963" s="8"/>
      <c r="B963" s="8"/>
      <c r="C963" s="8"/>
      <c r="D963" s="8"/>
      <c r="E963" s="8"/>
      <c r="F963" s="8"/>
      <c r="G963" s="8"/>
      <c r="H963" s="8"/>
      <c r="I963" s="8"/>
      <c r="J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</row>
    <row r="964" spans="1:37" x14ac:dyDescent="0.3">
      <c r="A964" s="8"/>
      <c r="B964" s="8"/>
      <c r="C964" s="8"/>
      <c r="D964" s="8"/>
      <c r="E964" s="8"/>
      <c r="F964" s="8"/>
      <c r="G964" s="8"/>
      <c r="H964" s="8"/>
      <c r="I964" s="8"/>
      <c r="J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</row>
    <row r="965" spans="1:37" x14ac:dyDescent="0.3">
      <c r="A965" s="8"/>
      <c r="B965" s="8"/>
      <c r="C965" s="8"/>
      <c r="D965" s="8"/>
      <c r="E965" s="8"/>
      <c r="F965" s="8"/>
      <c r="G965" s="8"/>
      <c r="H965" s="8"/>
      <c r="I965" s="8"/>
      <c r="J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</row>
    <row r="966" spans="1:37" x14ac:dyDescent="0.3">
      <c r="A966" s="8"/>
      <c r="B966" s="8"/>
      <c r="C966" s="8"/>
      <c r="D966" s="8"/>
      <c r="E966" s="8"/>
      <c r="F966" s="8"/>
      <c r="G966" s="8"/>
      <c r="H966" s="8"/>
      <c r="I966" s="8"/>
      <c r="J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</row>
    <row r="967" spans="1:37" x14ac:dyDescent="0.3">
      <c r="A967" s="8"/>
      <c r="B967" s="8"/>
      <c r="C967" s="8"/>
      <c r="D967" s="8"/>
      <c r="E967" s="8"/>
      <c r="F967" s="8"/>
      <c r="G967" s="8"/>
      <c r="H967" s="8"/>
      <c r="I967" s="8"/>
      <c r="J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</row>
    <row r="968" spans="1:37" x14ac:dyDescent="0.3">
      <c r="A968" s="8"/>
      <c r="B968" s="8"/>
      <c r="C968" s="8"/>
      <c r="D968" s="8"/>
      <c r="E968" s="8"/>
      <c r="F968" s="8"/>
      <c r="G968" s="8"/>
      <c r="H968" s="8"/>
      <c r="I968" s="8"/>
      <c r="J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</row>
  </sheetData>
  <phoneticPr fontId="2"/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M968"/>
  <sheetViews>
    <sheetView workbookViewId="0">
      <selection activeCell="L3" sqref="L3:L7"/>
    </sheetView>
  </sheetViews>
  <sheetFormatPr defaultColWidth="9" defaultRowHeight="19.5" x14ac:dyDescent="0.15"/>
  <cols>
    <col min="1" max="1" width="22" style="9" bestFit="1" customWidth="1"/>
    <col min="2" max="2" width="7" style="9" customWidth="1"/>
    <col min="3" max="3" width="18.5" style="9" customWidth="1"/>
    <col min="4" max="4" width="10.125" style="9" customWidth="1"/>
    <col min="5" max="5" width="12.125" style="9" customWidth="1"/>
    <col min="6" max="6" width="12" style="9" customWidth="1"/>
    <col min="7" max="7" width="10.625" style="9" bestFit="1" customWidth="1"/>
    <col min="8" max="8" width="5.375" style="9" customWidth="1"/>
    <col min="9" max="9" width="12.125" style="9" customWidth="1"/>
    <col min="10" max="10" width="9" style="9"/>
    <col min="11" max="11" width="30.5" style="9" customWidth="1"/>
    <col min="12" max="12" width="27.375" style="9" customWidth="1"/>
    <col min="13" max="25" width="15.625" style="9" customWidth="1"/>
    <col min="26" max="26" width="3.625" style="9" customWidth="1"/>
    <col min="27" max="27" width="15.875" style="9" customWidth="1"/>
    <col min="28" max="28" width="15.875" style="9" bestFit="1" customWidth="1"/>
    <col min="29" max="29" width="12.875" style="9" bestFit="1" customWidth="1"/>
    <col min="30" max="30" width="11.375" style="9" bestFit="1" customWidth="1"/>
    <col min="31" max="16384" width="9" style="9"/>
  </cols>
  <sheetData>
    <row r="1" spans="1:39" ht="39" x14ac:dyDescent="0.3">
      <c r="A1" s="27" t="s">
        <v>0</v>
      </c>
      <c r="B1" s="27" t="s">
        <v>50</v>
      </c>
      <c r="C1" s="27" t="s">
        <v>1</v>
      </c>
      <c r="D1" s="27" t="s">
        <v>2</v>
      </c>
      <c r="E1" s="27" t="s">
        <v>3</v>
      </c>
      <c r="F1" s="27" t="s">
        <v>4</v>
      </c>
      <c r="G1" s="27" t="s">
        <v>5</v>
      </c>
      <c r="H1" s="27" t="s">
        <v>6</v>
      </c>
      <c r="I1" s="27" t="s">
        <v>51</v>
      </c>
      <c r="J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</row>
    <row r="2" spans="1:39" x14ac:dyDescent="0.3">
      <c r="A2" s="28">
        <v>43834</v>
      </c>
      <c r="B2" s="11" t="s">
        <v>7</v>
      </c>
      <c r="C2" s="10" t="s">
        <v>8</v>
      </c>
      <c r="D2" s="10" t="s">
        <v>9</v>
      </c>
      <c r="E2" s="10" t="s">
        <v>10</v>
      </c>
      <c r="F2" s="10" t="s">
        <v>11</v>
      </c>
      <c r="G2" s="12">
        <v>7000</v>
      </c>
      <c r="H2" s="13">
        <v>8</v>
      </c>
      <c r="I2" s="12">
        <v>56000</v>
      </c>
      <c r="J2" s="8"/>
      <c r="K2" s="14"/>
      <c r="L2" s="14" t="s">
        <v>52</v>
      </c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</row>
    <row r="3" spans="1:39" x14ac:dyDescent="0.3">
      <c r="A3" s="28">
        <v>43879</v>
      </c>
      <c r="B3" s="11" t="s">
        <v>7</v>
      </c>
      <c r="C3" s="10" t="s">
        <v>8</v>
      </c>
      <c r="D3" s="10" t="s">
        <v>9</v>
      </c>
      <c r="E3" s="10" t="s">
        <v>27</v>
      </c>
      <c r="F3" s="10" t="s">
        <v>34</v>
      </c>
      <c r="G3" s="12">
        <v>10000</v>
      </c>
      <c r="H3" s="13">
        <v>7</v>
      </c>
      <c r="I3" s="12">
        <v>70000</v>
      </c>
      <c r="J3" s="8"/>
      <c r="K3" s="10" t="s">
        <v>8</v>
      </c>
      <c r="L3" s="15">
        <f>COUNTIFS(C:C,K3)</f>
        <v>43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x14ac:dyDescent="0.3">
      <c r="A4" s="28">
        <v>43895</v>
      </c>
      <c r="B4" s="11" t="s">
        <v>7</v>
      </c>
      <c r="C4" s="10" t="s">
        <v>8</v>
      </c>
      <c r="D4" s="10" t="s">
        <v>9</v>
      </c>
      <c r="E4" s="10" t="s">
        <v>22</v>
      </c>
      <c r="F4" s="10" t="s">
        <v>31</v>
      </c>
      <c r="G4" s="12">
        <v>4000</v>
      </c>
      <c r="H4" s="13">
        <v>4</v>
      </c>
      <c r="I4" s="12">
        <v>16000</v>
      </c>
      <c r="J4" s="8"/>
      <c r="K4" s="10" t="s">
        <v>20</v>
      </c>
      <c r="L4" s="15">
        <f t="shared" ref="L4:L7" si="0">COUNTIFS(C:C,K4)</f>
        <v>43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x14ac:dyDescent="0.3">
      <c r="A5" s="28">
        <v>43896</v>
      </c>
      <c r="B5" s="11" t="s">
        <v>7</v>
      </c>
      <c r="C5" s="10" t="s">
        <v>8</v>
      </c>
      <c r="D5" s="10" t="s">
        <v>9</v>
      </c>
      <c r="E5" s="10" t="s">
        <v>10</v>
      </c>
      <c r="F5" s="10" t="s">
        <v>11</v>
      </c>
      <c r="G5" s="12">
        <v>7000</v>
      </c>
      <c r="H5" s="13">
        <v>9</v>
      </c>
      <c r="I5" s="12">
        <v>63000</v>
      </c>
      <c r="J5" s="8"/>
      <c r="K5" s="10" t="s">
        <v>25</v>
      </c>
      <c r="L5" s="15">
        <f t="shared" si="0"/>
        <v>30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6" spans="1:39" x14ac:dyDescent="0.3">
      <c r="A6" s="28">
        <v>43917</v>
      </c>
      <c r="B6" s="11" t="s">
        <v>7</v>
      </c>
      <c r="C6" s="10" t="s">
        <v>8</v>
      </c>
      <c r="D6" s="10" t="s">
        <v>9</v>
      </c>
      <c r="E6" s="10" t="s">
        <v>10</v>
      </c>
      <c r="F6" s="10" t="s">
        <v>30</v>
      </c>
      <c r="G6" s="12">
        <v>3000</v>
      </c>
      <c r="H6" s="13">
        <v>8</v>
      </c>
      <c r="I6" s="12">
        <v>24000</v>
      </c>
      <c r="J6" s="8"/>
      <c r="K6" s="10" t="s">
        <v>17</v>
      </c>
      <c r="L6" s="15">
        <f t="shared" si="0"/>
        <v>38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</row>
    <row r="7" spans="1:39" x14ac:dyDescent="0.3">
      <c r="A7" s="28">
        <v>43930</v>
      </c>
      <c r="B7" s="11" t="s">
        <v>7</v>
      </c>
      <c r="C7" s="10" t="s">
        <v>8</v>
      </c>
      <c r="D7" s="10" t="s">
        <v>9</v>
      </c>
      <c r="E7" s="10" t="s">
        <v>22</v>
      </c>
      <c r="F7" s="10" t="s">
        <v>23</v>
      </c>
      <c r="G7" s="12">
        <v>8000</v>
      </c>
      <c r="H7" s="13">
        <v>10</v>
      </c>
      <c r="I7" s="12">
        <v>80000</v>
      </c>
      <c r="J7" s="8"/>
      <c r="K7" s="10" t="s">
        <v>13</v>
      </c>
      <c r="L7" s="15">
        <f t="shared" si="0"/>
        <v>64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9" t="s">
        <v>29</v>
      </c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</row>
    <row r="8" spans="1:39" x14ac:dyDescent="0.3">
      <c r="A8" s="28">
        <v>43945</v>
      </c>
      <c r="B8" s="11" t="s">
        <v>7</v>
      </c>
      <c r="C8" s="10" t="s">
        <v>8</v>
      </c>
      <c r="D8" s="10" t="s">
        <v>9</v>
      </c>
      <c r="E8" s="10" t="s">
        <v>10</v>
      </c>
      <c r="F8" s="10" t="s">
        <v>15</v>
      </c>
      <c r="G8" s="12">
        <v>6000</v>
      </c>
      <c r="H8" s="13">
        <v>4</v>
      </c>
      <c r="I8" s="12">
        <v>24000</v>
      </c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 t="s">
        <v>8</v>
      </c>
      <c r="AB8" s="17">
        <f>SUMIFS(I:I,C:C,AA8)</f>
        <v>1926000</v>
      </c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</row>
    <row r="9" spans="1:39" x14ac:dyDescent="0.3">
      <c r="A9" s="28">
        <v>43950</v>
      </c>
      <c r="B9" s="11" t="s">
        <v>7</v>
      </c>
      <c r="C9" s="10" t="s">
        <v>8</v>
      </c>
      <c r="D9" s="10" t="s">
        <v>9</v>
      </c>
      <c r="E9" s="10" t="s">
        <v>10</v>
      </c>
      <c r="F9" s="10" t="s">
        <v>15</v>
      </c>
      <c r="G9" s="12">
        <v>6000</v>
      </c>
      <c r="H9" s="13">
        <v>1</v>
      </c>
      <c r="I9" s="12">
        <v>6000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 t="s">
        <v>13</v>
      </c>
      <c r="AB9" s="17">
        <f>SUMIFS(I:I,C:C,AA9)</f>
        <v>2617000</v>
      </c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</row>
    <row r="10" spans="1:39" x14ac:dyDescent="0.3">
      <c r="A10" s="28">
        <v>43964</v>
      </c>
      <c r="B10" s="11" t="s">
        <v>7</v>
      </c>
      <c r="C10" s="10" t="s">
        <v>8</v>
      </c>
      <c r="D10" s="10" t="s">
        <v>9</v>
      </c>
      <c r="E10" s="10" t="s">
        <v>22</v>
      </c>
      <c r="F10" s="10" t="s">
        <v>23</v>
      </c>
      <c r="G10" s="12">
        <v>8000</v>
      </c>
      <c r="H10" s="13">
        <v>6</v>
      </c>
      <c r="I10" s="12">
        <v>48000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 t="s">
        <v>17</v>
      </c>
      <c r="AB10" s="17">
        <f>SUMIFS(I:I,C:C,AA10)</f>
        <v>1542000</v>
      </c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</row>
    <row r="11" spans="1:39" x14ac:dyDescent="0.3">
      <c r="A11" s="28">
        <v>43973</v>
      </c>
      <c r="B11" s="11" t="s">
        <v>7</v>
      </c>
      <c r="C11" s="10" t="s">
        <v>8</v>
      </c>
      <c r="D11" s="10" t="s">
        <v>9</v>
      </c>
      <c r="E11" s="10" t="s">
        <v>22</v>
      </c>
      <c r="F11" s="10" t="s">
        <v>23</v>
      </c>
      <c r="G11" s="12">
        <v>8000</v>
      </c>
      <c r="H11" s="13">
        <v>10</v>
      </c>
      <c r="I11" s="12">
        <v>80000</v>
      </c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 t="s">
        <v>20</v>
      </c>
      <c r="AB11" s="17">
        <f>SUMIFS(I:I,C:C,AA11)</f>
        <v>1845000</v>
      </c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</row>
    <row r="12" spans="1:39" x14ac:dyDescent="0.3">
      <c r="A12" s="28">
        <v>43976</v>
      </c>
      <c r="B12" s="11" t="s">
        <v>7</v>
      </c>
      <c r="C12" s="10" t="s">
        <v>8</v>
      </c>
      <c r="D12" s="10" t="s">
        <v>9</v>
      </c>
      <c r="E12" s="10" t="s">
        <v>27</v>
      </c>
      <c r="F12" s="10" t="s">
        <v>28</v>
      </c>
      <c r="G12" s="12">
        <v>18000</v>
      </c>
      <c r="H12" s="13">
        <v>4</v>
      </c>
      <c r="I12" s="12">
        <v>72000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 t="s">
        <v>25</v>
      </c>
      <c r="AB12" s="17">
        <f>SUMIFS(I:I,C:C,AA12)</f>
        <v>1485000</v>
      </c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</row>
    <row r="13" spans="1:39" x14ac:dyDescent="0.3">
      <c r="A13" s="28">
        <v>43985</v>
      </c>
      <c r="B13" s="11" t="s">
        <v>7</v>
      </c>
      <c r="C13" s="10" t="s">
        <v>8</v>
      </c>
      <c r="D13" s="10" t="s">
        <v>9</v>
      </c>
      <c r="E13" s="10" t="s">
        <v>22</v>
      </c>
      <c r="F13" s="10" t="s">
        <v>23</v>
      </c>
      <c r="G13" s="12">
        <v>8000</v>
      </c>
      <c r="H13" s="13">
        <v>4</v>
      </c>
      <c r="I13" s="12">
        <v>32000</v>
      </c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</row>
    <row r="14" spans="1:39" x14ac:dyDescent="0.3">
      <c r="A14" s="28">
        <v>43992</v>
      </c>
      <c r="B14" s="11" t="s">
        <v>7</v>
      </c>
      <c r="C14" s="10" t="s">
        <v>8</v>
      </c>
      <c r="D14" s="10" t="s">
        <v>9</v>
      </c>
      <c r="E14" s="10" t="s">
        <v>22</v>
      </c>
      <c r="F14" s="10" t="s">
        <v>31</v>
      </c>
      <c r="G14" s="12">
        <v>4000</v>
      </c>
      <c r="H14" s="13">
        <v>1</v>
      </c>
      <c r="I14" s="12">
        <v>4000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</row>
    <row r="15" spans="1:39" x14ac:dyDescent="0.3">
      <c r="A15" s="28">
        <v>43993</v>
      </c>
      <c r="B15" s="11" t="s">
        <v>7</v>
      </c>
      <c r="C15" s="10" t="s">
        <v>8</v>
      </c>
      <c r="D15" s="10" t="s">
        <v>9</v>
      </c>
      <c r="E15" s="10" t="s">
        <v>27</v>
      </c>
      <c r="F15" s="10" t="s">
        <v>28</v>
      </c>
      <c r="G15" s="12">
        <v>18000</v>
      </c>
      <c r="H15" s="13">
        <v>9</v>
      </c>
      <c r="I15" s="12">
        <v>162000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9" t="s">
        <v>32</v>
      </c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</row>
    <row r="16" spans="1:39" x14ac:dyDescent="0.3">
      <c r="A16" s="28">
        <v>43997</v>
      </c>
      <c r="B16" s="11" t="s">
        <v>7</v>
      </c>
      <c r="C16" s="10" t="s">
        <v>8</v>
      </c>
      <c r="D16" s="10" t="s">
        <v>9</v>
      </c>
      <c r="E16" s="10" t="s">
        <v>10</v>
      </c>
      <c r="F16" s="10" t="s">
        <v>15</v>
      </c>
      <c r="G16" s="12">
        <v>6000</v>
      </c>
      <c r="H16" s="13">
        <v>5</v>
      </c>
      <c r="I16" s="12">
        <v>30000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 t="s">
        <v>25</v>
      </c>
      <c r="AB16" s="17">
        <f>SUMIFS(I:I,C:C,AA16,E:E,"ボトムス")</f>
        <v>423000</v>
      </c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</row>
    <row r="17" spans="1:39" x14ac:dyDescent="0.3">
      <c r="A17" s="28">
        <v>44009</v>
      </c>
      <c r="B17" s="11" t="s">
        <v>7</v>
      </c>
      <c r="C17" s="10" t="s">
        <v>8</v>
      </c>
      <c r="D17" s="10" t="s">
        <v>9</v>
      </c>
      <c r="E17" s="10" t="s">
        <v>27</v>
      </c>
      <c r="F17" s="22" t="s">
        <v>34</v>
      </c>
      <c r="G17" s="12">
        <v>10000</v>
      </c>
      <c r="H17" s="13">
        <v>2</v>
      </c>
      <c r="I17" s="12">
        <v>20000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 t="s">
        <v>17</v>
      </c>
      <c r="AB17" s="17">
        <f>SUMIFS(I:I,C:C,AA17,E:E,"ボトムス")</f>
        <v>390000</v>
      </c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39" x14ac:dyDescent="0.3">
      <c r="A18" s="28">
        <v>44023</v>
      </c>
      <c r="B18" s="11" t="s">
        <v>7</v>
      </c>
      <c r="C18" s="10" t="s">
        <v>8</v>
      </c>
      <c r="D18" s="10" t="s">
        <v>9</v>
      </c>
      <c r="E18" s="10" t="s">
        <v>10</v>
      </c>
      <c r="F18" s="10" t="s">
        <v>30</v>
      </c>
      <c r="G18" s="12">
        <v>3000</v>
      </c>
      <c r="H18" s="13">
        <v>4</v>
      </c>
      <c r="I18" s="12">
        <v>12000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 t="s">
        <v>13</v>
      </c>
      <c r="AB18" s="17">
        <f>SUMIFS(I:I,C:C,AA18,E:E,"ボトムス")</f>
        <v>985000</v>
      </c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</row>
    <row r="19" spans="1:39" x14ac:dyDescent="0.3">
      <c r="A19" s="28">
        <v>44025</v>
      </c>
      <c r="B19" s="11" t="s">
        <v>7</v>
      </c>
      <c r="C19" s="10" t="s">
        <v>8</v>
      </c>
      <c r="D19" s="10" t="s">
        <v>9</v>
      </c>
      <c r="E19" s="10" t="s">
        <v>10</v>
      </c>
      <c r="F19" s="10" t="s">
        <v>15</v>
      </c>
      <c r="G19" s="12">
        <v>6000</v>
      </c>
      <c r="H19" s="13">
        <v>4</v>
      </c>
      <c r="I19" s="12">
        <v>24000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 t="s">
        <v>20</v>
      </c>
      <c r="AB19" s="17">
        <f>SUMIFS(I:I,C:C,AA19,E:E,"ボトムス")</f>
        <v>945000</v>
      </c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</row>
    <row r="20" spans="1:39" x14ac:dyDescent="0.3">
      <c r="A20" s="28">
        <v>44039</v>
      </c>
      <c r="B20" s="11" t="s">
        <v>7</v>
      </c>
      <c r="C20" s="10" t="s">
        <v>8</v>
      </c>
      <c r="D20" s="10" t="s">
        <v>9</v>
      </c>
      <c r="E20" s="10" t="s">
        <v>22</v>
      </c>
      <c r="F20" s="10" t="s">
        <v>23</v>
      </c>
      <c r="G20" s="12">
        <v>8000</v>
      </c>
      <c r="H20" s="13">
        <v>6</v>
      </c>
      <c r="I20" s="12">
        <v>48000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 t="s">
        <v>8</v>
      </c>
      <c r="AB20" s="17">
        <f>SUMIFS(I:I,C:C,AA20,E:E,"ボトムス")</f>
        <v>514000</v>
      </c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</row>
    <row r="21" spans="1:39" x14ac:dyDescent="0.3">
      <c r="A21" s="28">
        <v>44046</v>
      </c>
      <c r="B21" s="11" t="s">
        <v>7</v>
      </c>
      <c r="C21" s="10" t="s">
        <v>8</v>
      </c>
      <c r="D21" s="10" t="s">
        <v>9</v>
      </c>
      <c r="E21" s="10" t="s">
        <v>10</v>
      </c>
      <c r="F21" s="10" t="s">
        <v>15</v>
      </c>
      <c r="G21" s="12">
        <v>6000</v>
      </c>
      <c r="H21" s="13">
        <v>1</v>
      </c>
      <c r="I21" s="12">
        <v>6000</v>
      </c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</row>
    <row r="22" spans="1:39" x14ac:dyDescent="0.3">
      <c r="A22" s="28">
        <v>44051</v>
      </c>
      <c r="B22" s="11" t="s">
        <v>7</v>
      </c>
      <c r="C22" s="10" t="s">
        <v>8</v>
      </c>
      <c r="D22" s="10" t="s">
        <v>9</v>
      </c>
      <c r="E22" s="10" t="s">
        <v>10</v>
      </c>
      <c r="F22" s="10" t="s">
        <v>11</v>
      </c>
      <c r="G22" s="12">
        <v>7000</v>
      </c>
      <c r="H22" s="13">
        <v>5</v>
      </c>
      <c r="I22" s="12">
        <v>35000</v>
      </c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9" t="s">
        <v>33</v>
      </c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</row>
    <row r="23" spans="1:39" x14ac:dyDescent="0.3">
      <c r="A23" s="28">
        <v>44052</v>
      </c>
      <c r="B23" s="11" t="s">
        <v>7</v>
      </c>
      <c r="C23" s="10" t="s">
        <v>8</v>
      </c>
      <c r="D23" s="10" t="s">
        <v>9</v>
      </c>
      <c r="E23" s="10" t="s">
        <v>22</v>
      </c>
      <c r="F23" s="10" t="s">
        <v>31</v>
      </c>
      <c r="G23" s="12">
        <v>4000</v>
      </c>
      <c r="H23" s="13">
        <v>1</v>
      </c>
      <c r="I23" s="12">
        <v>4000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18" t="s">
        <v>10</v>
      </c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</row>
    <row r="24" spans="1:39" x14ac:dyDescent="0.3">
      <c r="A24" s="28">
        <v>44056</v>
      </c>
      <c r="B24" s="11" t="s">
        <v>7</v>
      </c>
      <c r="C24" s="10" t="s">
        <v>8</v>
      </c>
      <c r="D24" s="10" t="s">
        <v>9</v>
      </c>
      <c r="E24" s="10" t="s">
        <v>10</v>
      </c>
      <c r="F24" s="10" t="s">
        <v>15</v>
      </c>
      <c r="G24" s="12">
        <v>6000</v>
      </c>
      <c r="H24" s="13">
        <v>8</v>
      </c>
      <c r="I24" s="12">
        <v>48000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</row>
    <row r="25" spans="1:39" x14ac:dyDescent="0.3">
      <c r="A25" s="28">
        <v>44058</v>
      </c>
      <c r="B25" s="11" t="s">
        <v>7</v>
      </c>
      <c r="C25" s="10" t="s">
        <v>8</v>
      </c>
      <c r="D25" s="10" t="s">
        <v>9</v>
      </c>
      <c r="E25" s="10" t="s">
        <v>10</v>
      </c>
      <c r="F25" s="10" t="s">
        <v>11</v>
      </c>
      <c r="G25" s="12">
        <v>7000</v>
      </c>
      <c r="H25" s="13">
        <v>1</v>
      </c>
      <c r="I25" s="12">
        <v>7000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 t="s">
        <v>17</v>
      </c>
      <c r="AB25" s="17">
        <v>361000</v>
      </c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</row>
    <row r="26" spans="1:39" x14ac:dyDescent="0.3">
      <c r="A26" s="28">
        <v>44066</v>
      </c>
      <c r="B26" s="11" t="s">
        <v>7</v>
      </c>
      <c r="C26" s="10" t="s">
        <v>8</v>
      </c>
      <c r="D26" s="10" t="s">
        <v>9</v>
      </c>
      <c r="E26" s="10" t="s">
        <v>10</v>
      </c>
      <c r="F26" s="10" t="s">
        <v>15</v>
      </c>
      <c r="G26" s="12">
        <v>6000</v>
      </c>
      <c r="H26" s="13">
        <v>3</v>
      </c>
      <c r="I26" s="12">
        <v>18000</v>
      </c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 t="s">
        <v>13</v>
      </c>
      <c r="AB26" s="17">
        <v>883000</v>
      </c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</row>
    <row r="27" spans="1:39" x14ac:dyDescent="0.3">
      <c r="A27" s="28">
        <v>44067</v>
      </c>
      <c r="B27" s="11" t="s">
        <v>7</v>
      </c>
      <c r="C27" s="10" t="s">
        <v>8</v>
      </c>
      <c r="D27" s="10" t="s">
        <v>9</v>
      </c>
      <c r="E27" s="10" t="s">
        <v>27</v>
      </c>
      <c r="F27" s="10" t="s">
        <v>34</v>
      </c>
      <c r="G27" s="12">
        <v>10000</v>
      </c>
      <c r="H27" s="13">
        <v>7</v>
      </c>
      <c r="I27" s="12">
        <v>70000</v>
      </c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 t="s">
        <v>20</v>
      </c>
      <c r="AB27" s="17">
        <v>883000</v>
      </c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</row>
    <row r="28" spans="1:39" x14ac:dyDescent="0.3">
      <c r="A28" s="28">
        <v>44069</v>
      </c>
      <c r="B28" s="11" t="s">
        <v>7</v>
      </c>
      <c r="C28" s="10" t="s">
        <v>8</v>
      </c>
      <c r="D28" s="10" t="s">
        <v>9</v>
      </c>
      <c r="E28" s="10" t="s">
        <v>27</v>
      </c>
      <c r="F28" s="10" t="s">
        <v>34</v>
      </c>
      <c r="G28" s="12">
        <v>10000</v>
      </c>
      <c r="H28" s="13">
        <v>4</v>
      </c>
      <c r="I28" s="12">
        <v>40000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 t="s">
        <v>25</v>
      </c>
      <c r="AB28" s="17">
        <v>416000</v>
      </c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</row>
    <row r="29" spans="1:39" x14ac:dyDescent="0.3">
      <c r="A29" s="28">
        <v>44071</v>
      </c>
      <c r="B29" s="11" t="s">
        <v>7</v>
      </c>
      <c r="C29" s="10" t="s">
        <v>8</v>
      </c>
      <c r="D29" s="10" t="s">
        <v>9</v>
      </c>
      <c r="E29" s="10" t="s">
        <v>27</v>
      </c>
      <c r="F29" s="10" t="s">
        <v>34</v>
      </c>
      <c r="G29" s="12">
        <v>10000</v>
      </c>
      <c r="H29" s="13">
        <v>6</v>
      </c>
      <c r="I29" s="12">
        <v>60000</v>
      </c>
      <c r="J29" s="8"/>
      <c r="K29" s="8"/>
      <c r="L29" s="8"/>
      <c r="M29" s="8"/>
      <c r="N29" s="8"/>
      <c r="O29" s="17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 t="s">
        <v>8</v>
      </c>
      <c r="AB29" s="17">
        <v>458000</v>
      </c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</row>
    <row r="30" spans="1:39" x14ac:dyDescent="0.3">
      <c r="A30" s="28">
        <v>44075</v>
      </c>
      <c r="B30" s="11" t="s">
        <v>7</v>
      </c>
      <c r="C30" s="10" t="s">
        <v>8</v>
      </c>
      <c r="D30" s="10" t="s">
        <v>9</v>
      </c>
      <c r="E30" s="10" t="s">
        <v>27</v>
      </c>
      <c r="F30" s="10" t="s">
        <v>28</v>
      </c>
      <c r="G30" s="12">
        <v>18000</v>
      </c>
      <c r="H30" s="13">
        <v>1</v>
      </c>
      <c r="I30" s="12">
        <v>18000</v>
      </c>
      <c r="J30" s="8"/>
      <c r="K30" s="8"/>
      <c r="L30" s="8"/>
      <c r="M30" s="8"/>
      <c r="N30" s="8"/>
      <c r="O30" s="17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</row>
    <row r="31" spans="1:39" x14ac:dyDescent="0.3">
      <c r="A31" s="28">
        <v>44084</v>
      </c>
      <c r="B31" s="11" t="s">
        <v>7</v>
      </c>
      <c r="C31" s="10" t="s">
        <v>8</v>
      </c>
      <c r="D31" s="10" t="s">
        <v>9</v>
      </c>
      <c r="E31" s="10" t="s">
        <v>27</v>
      </c>
      <c r="F31" s="10" t="s">
        <v>34</v>
      </c>
      <c r="G31" s="12">
        <v>10000</v>
      </c>
      <c r="H31" s="13">
        <v>1</v>
      </c>
      <c r="I31" s="12">
        <v>10000</v>
      </c>
      <c r="J31" s="8"/>
      <c r="K31" s="8"/>
      <c r="L31" s="8"/>
      <c r="M31" s="8"/>
      <c r="N31" s="8"/>
      <c r="O31" s="17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9" t="s">
        <v>35</v>
      </c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</row>
    <row r="32" spans="1:39" x14ac:dyDescent="0.3">
      <c r="A32" s="28">
        <v>44099</v>
      </c>
      <c r="B32" s="11" t="s">
        <v>7</v>
      </c>
      <c r="C32" s="10" t="s">
        <v>8</v>
      </c>
      <c r="D32" s="10" t="s">
        <v>9</v>
      </c>
      <c r="E32" s="10" t="s">
        <v>27</v>
      </c>
      <c r="F32" s="10" t="s">
        <v>28</v>
      </c>
      <c r="G32" s="12">
        <v>18000</v>
      </c>
      <c r="H32" s="13">
        <v>8</v>
      </c>
      <c r="I32" s="12">
        <v>144000</v>
      </c>
      <c r="J32" s="8"/>
      <c r="K32" s="8"/>
      <c r="L32" s="8"/>
      <c r="M32" s="8"/>
      <c r="N32" s="8"/>
      <c r="O32" s="17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20">
        <v>43862</v>
      </c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</row>
    <row r="33" spans="1:39" x14ac:dyDescent="0.3">
      <c r="A33" s="28">
        <v>44104</v>
      </c>
      <c r="B33" s="11" t="s">
        <v>7</v>
      </c>
      <c r="C33" s="10" t="s">
        <v>8</v>
      </c>
      <c r="D33" s="10" t="s">
        <v>9</v>
      </c>
      <c r="E33" s="10" t="s">
        <v>22</v>
      </c>
      <c r="F33" s="10" t="s">
        <v>31</v>
      </c>
      <c r="G33" s="12">
        <v>4000</v>
      </c>
      <c r="H33" s="13">
        <v>8</v>
      </c>
      <c r="I33" s="12">
        <v>32000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</row>
    <row r="34" spans="1:39" x14ac:dyDescent="0.3">
      <c r="A34" s="28">
        <v>44121</v>
      </c>
      <c r="B34" s="11" t="s">
        <v>7</v>
      </c>
      <c r="C34" s="10" t="s">
        <v>8</v>
      </c>
      <c r="D34" s="10" t="s">
        <v>9</v>
      </c>
      <c r="E34" s="10" t="s">
        <v>22</v>
      </c>
      <c r="F34" s="10" t="s">
        <v>23</v>
      </c>
      <c r="G34" s="12">
        <v>8000</v>
      </c>
      <c r="H34" s="13">
        <v>8</v>
      </c>
      <c r="I34" s="12">
        <v>64000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 t="s">
        <v>13</v>
      </c>
      <c r="AB34" s="17">
        <v>218000</v>
      </c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</row>
    <row r="35" spans="1:39" x14ac:dyDescent="0.3">
      <c r="A35" s="28">
        <v>44124</v>
      </c>
      <c r="B35" s="11" t="s">
        <v>7</v>
      </c>
      <c r="C35" s="10" t="s">
        <v>8</v>
      </c>
      <c r="D35" s="10" t="s">
        <v>9</v>
      </c>
      <c r="E35" s="10" t="s">
        <v>10</v>
      </c>
      <c r="F35" s="10" t="s">
        <v>30</v>
      </c>
      <c r="G35" s="12">
        <v>3000</v>
      </c>
      <c r="H35" s="13">
        <v>3</v>
      </c>
      <c r="I35" s="12">
        <v>9000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 t="s">
        <v>8</v>
      </c>
      <c r="AB35" s="17">
        <v>56000</v>
      </c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</row>
    <row r="36" spans="1:39" x14ac:dyDescent="0.3">
      <c r="A36" s="28">
        <v>44138</v>
      </c>
      <c r="B36" s="11" t="s">
        <v>7</v>
      </c>
      <c r="C36" s="10" t="s">
        <v>8</v>
      </c>
      <c r="D36" s="10" t="s">
        <v>9</v>
      </c>
      <c r="E36" s="10" t="s">
        <v>10</v>
      </c>
      <c r="F36" s="10" t="s">
        <v>30</v>
      </c>
      <c r="G36" s="12">
        <v>3000</v>
      </c>
      <c r="H36" s="13">
        <v>8</v>
      </c>
      <c r="I36" s="12">
        <v>24000</v>
      </c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 t="s">
        <v>20</v>
      </c>
      <c r="AB36" s="17">
        <v>158000</v>
      </c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</row>
    <row r="37" spans="1:39" x14ac:dyDescent="0.3">
      <c r="A37" s="28">
        <v>44139</v>
      </c>
      <c r="B37" s="11" t="s">
        <v>7</v>
      </c>
      <c r="C37" s="10" t="s">
        <v>8</v>
      </c>
      <c r="D37" s="10" t="s">
        <v>9</v>
      </c>
      <c r="E37" s="10" t="s">
        <v>22</v>
      </c>
      <c r="F37" s="10" t="s">
        <v>23</v>
      </c>
      <c r="G37" s="12">
        <v>8000</v>
      </c>
      <c r="H37" s="13">
        <v>1</v>
      </c>
      <c r="I37" s="12">
        <v>8000</v>
      </c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 t="s">
        <v>25</v>
      </c>
      <c r="AB37" s="17">
        <v>137000</v>
      </c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</row>
    <row r="38" spans="1:39" x14ac:dyDescent="0.3">
      <c r="A38" s="28">
        <v>44145</v>
      </c>
      <c r="B38" s="11" t="s">
        <v>7</v>
      </c>
      <c r="C38" s="10" t="s">
        <v>8</v>
      </c>
      <c r="D38" s="10" t="s">
        <v>9</v>
      </c>
      <c r="E38" s="10" t="s">
        <v>22</v>
      </c>
      <c r="F38" s="10" t="s">
        <v>31</v>
      </c>
      <c r="G38" s="12">
        <v>4000</v>
      </c>
      <c r="H38" s="13">
        <v>2</v>
      </c>
      <c r="I38" s="12">
        <v>8000</v>
      </c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 t="s">
        <v>17</v>
      </c>
      <c r="AB38" s="17">
        <v>103000</v>
      </c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</row>
    <row r="39" spans="1:39" x14ac:dyDescent="0.3">
      <c r="A39" s="28">
        <v>44158</v>
      </c>
      <c r="B39" s="11" t="s">
        <v>7</v>
      </c>
      <c r="C39" s="10" t="s">
        <v>8</v>
      </c>
      <c r="D39" s="10" t="s">
        <v>9</v>
      </c>
      <c r="E39" s="10" t="s">
        <v>27</v>
      </c>
      <c r="F39" s="10" t="s">
        <v>28</v>
      </c>
      <c r="G39" s="12">
        <v>18000</v>
      </c>
      <c r="H39" s="13">
        <v>7</v>
      </c>
      <c r="I39" s="12">
        <v>126000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</row>
    <row r="40" spans="1:39" x14ac:dyDescent="0.3">
      <c r="A40" s="28">
        <v>44177</v>
      </c>
      <c r="B40" s="11" t="s">
        <v>7</v>
      </c>
      <c r="C40" s="10" t="s">
        <v>8</v>
      </c>
      <c r="D40" s="10" t="s">
        <v>9</v>
      </c>
      <c r="E40" s="10" t="s">
        <v>10</v>
      </c>
      <c r="F40" s="10" t="s">
        <v>15</v>
      </c>
      <c r="G40" s="12">
        <v>6000</v>
      </c>
      <c r="H40" s="13">
        <v>4</v>
      </c>
      <c r="I40" s="12">
        <v>24000</v>
      </c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9" t="s">
        <v>36</v>
      </c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</row>
    <row r="41" spans="1:39" x14ac:dyDescent="0.3">
      <c r="A41" s="28">
        <v>44182</v>
      </c>
      <c r="B41" s="11" t="s">
        <v>7</v>
      </c>
      <c r="C41" s="10" t="s">
        <v>8</v>
      </c>
      <c r="D41" s="10" t="s">
        <v>9</v>
      </c>
      <c r="E41" s="10" t="s">
        <v>27</v>
      </c>
      <c r="F41" s="10" t="s">
        <v>28</v>
      </c>
      <c r="G41" s="12">
        <v>18000</v>
      </c>
      <c r="H41" s="13">
        <v>7</v>
      </c>
      <c r="I41" s="12">
        <v>126000</v>
      </c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20">
        <v>43862</v>
      </c>
      <c r="AB41" s="20">
        <v>43983</v>
      </c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</row>
    <row r="42" spans="1:39" x14ac:dyDescent="0.3">
      <c r="A42" s="28">
        <v>44190</v>
      </c>
      <c r="B42" s="11" t="s">
        <v>7</v>
      </c>
      <c r="C42" s="10" t="s">
        <v>8</v>
      </c>
      <c r="D42" s="10" t="s">
        <v>9</v>
      </c>
      <c r="E42" s="10" t="s">
        <v>10</v>
      </c>
      <c r="F42" s="10" t="s">
        <v>15</v>
      </c>
      <c r="G42" s="12">
        <v>6000</v>
      </c>
      <c r="H42" s="13">
        <v>8</v>
      </c>
      <c r="I42" s="12">
        <v>48000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</row>
    <row r="43" spans="1:39" x14ac:dyDescent="0.3">
      <c r="A43" s="28">
        <v>44200</v>
      </c>
      <c r="B43" s="11" t="s">
        <v>7</v>
      </c>
      <c r="C43" s="10" t="s">
        <v>8</v>
      </c>
      <c r="D43" s="10" t="s">
        <v>9</v>
      </c>
      <c r="E43" s="10" t="s">
        <v>10</v>
      </c>
      <c r="F43" s="10" t="s">
        <v>11</v>
      </c>
      <c r="G43" s="12">
        <v>7000</v>
      </c>
      <c r="H43" s="13">
        <v>8</v>
      </c>
      <c r="I43" s="12">
        <v>56000</v>
      </c>
      <c r="J43" s="8"/>
      <c r="K43" s="8"/>
      <c r="L43" s="8"/>
      <c r="M43" s="8"/>
      <c r="N43" s="8"/>
      <c r="O43" s="8"/>
      <c r="P43" s="17"/>
      <c r="Q43" s="17"/>
      <c r="R43" s="17"/>
      <c r="S43" s="17"/>
      <c r="T43" s="8"/>
      <c r="U43" s="8"/>
      <c r="V43" s="8"/>
      <c r="W43" s="8"/>
      <c r="X43" s="8"/>
      <c r="Y43" s="8"/>
      <c r="Z43" s="8"/>
      <c r="AA43" s="8" t="s">
        <v>20</v>
      </c>
      <c r="AB43" s="17">
        <v>385000</v>
      </c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</row>
    <row r="44" spans="1:39" x14ac:dyDescent="0.3">
      <c r="A44" s="28">
        <v>44202</v>
      </c>
      <c r="B44" s="11" t="s">
        <v>7</v>
      </c>
      <c r="C44" s="10" t="s">
        <v>8</v>
      </c>
      <c r="D44" s="10" t="s">
        <v>14</v>
      </c>
      <c r="E44" s="10" t="s">
        <v>27</v>
      </c>
      <c r="F44" s="10" t="s">
        <v>28</v>
      </c>
      <c r="G44" s="12">
        <v>7000</v>
      </c>
      <c r="H44" s="13">
        <v>10</v>
      </c>
      <c r="I44" s="12">
        <v>70000</v>
      </c>
      <c r="J44" s="8"/>
      <c r="K44" s="8"/>
      <c r="L44" s="8"/>
      <c r="M44" s="8"/>
      <c r="N44" s="8"/>
      <c r="O44" s="8"/>
      <c r="P44" s="17"/>
      <c r="Q44" s="17"/>
      <c r="R44" s="17"/>
      <c r="S44" s="17"/>
      <c r="T44" s="8"/>
      <c r="U44" s="8"/>
      <c r="V44" s="8"/>
      <c r="W44" s="8"/>
      <c r="X44" s="17"/>
      <c r="Y44" s="17"/>
      <c r="Z44" s="8"/>
      <c r="AA44" s="8" t="s">
        <v>8</v>
      </c>
      <c r="AB44" s="17">
        <v>483000</v>
      </c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</row>
    <row r="45" spans="1:39" x14ac:dyDescent="0.3">
      <c r="A45" s="28">
        <v>43839</v>
      </c>
      <c r="B45" s="11" t="s">
        <v>19</v>
      </c>
      <c r="C45" s="10" t="s">
        <v>20</v>
      </c>
      <c r="D45" s="10" t="s">
        <v>21</v>
      </c>
      <c r="E45" s="10" t="s">
        <v>22</v>
      </c>
      <c r="F45" s="10" t="s">
        <v>23</v>
      </c>
      <c r="G45" s="12">
        <v>8000</v>
      </c>
      <c r="H45" s="13">
        <v>7</v>
      </c>
      <c r="I45" s="12">
        <v>56000</v>
      </c>
      <c r="J45" s="8"/>
      <c r="K45" s="8"/>
      <c r="L45" s="8"/>
      <c r="M45" s="8"/>
      <c r="N45" s="8"/>
      <c r="O45" s="8"/>
      <c r="P45" s="17"/>
      <c r="Q45" s="17"/>
      <c r="R45" s="17"/>
      <c r="S45" s="17"/>
      <c r="T45" s="8"/>
      <c r="U45" s="8"/>
      <c r="V45" s="8"/>
      <c r="W45" s="8"/>
      <c r="X45" s="17"/>
      <c r="Y45" s="17"/>
      <c r="Z45" s="8"/>
      <c r="AA45" s="8" t="s">
        <v>13</v>
      </c>
      <c r="AB45" s="17">
        <v>460000</v>
      </c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</row>
    <row r="46" spans="1:39" x14ac:dyDescent="0.3">
      <c r="A46" s="28">
        <v>43841</v>
      </c>
      <c r="B46" s="11" t="s">
        <v>19</v>
      </c>
      <c r="C46" s="10" t="s">
        <v>20</v>
      </c>
      <c r="D46" s="10" t="s">
        <v>21</v>
      </c>
      <c r="E46" s="10" t="s">
        <v>22</v>
      </c>
      <c r="F46" s="10" t="s">
        <v>23</v>
      </c>
      <c r="G46" s="12">
        <v>8000</v>
      </c>
      <c r="H46" s="13">
        <v>5</v>
      </c>
      <c r="I46" s="12">
        <v>40000</v>
      </c>
      <c r="J46" s="8"/>
      <c r="K46" s="8"/>
      <c r="L46" s="8"/>
      <c r="M46" s="8"/>
      <c r="N46" s="8"/>
      <c r="O46" s="8"/>
      <c r="P46" s="17"/>
      <c r="Q46" s="17"/>
      <c r="R46" s="17"/>
      <c r="S46" s="17"/>
      <c r="T46" s="8"/>
      <c r="U46" s="8"/>
      <c r="V46" s="8"/>
      <c r="W46" s="8"/>
      <c r="X46" s="17"/>
      <c r="Y46" s="17"/>
      <c r="Z46" s="8"/>
      <c r="AA46" s="8" t="s">
        <v>25</v>
      </c>
      <c r="AB46" s="17">
        <v>455000</v>
      </c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</row>
    <row r="47" spans="1:39" x14ac:dyDescent="0.3">
      <c r="A47" s="28">
        <v>43841</v>
      </c>
      <c r="B47" s="11" t="s">
        <v>19</v>
      </c>
      <c r="C47" s="10" t="s">
        <v>20</v>
      </c>
      <c r="D47" s="10" t="s">
        <v>21</v>
      </c>
      <c r="E47" s="10" t="s">
        <v>10</v>
      </c>
      <c r="F47" s="10" t="s">
        <v>30</v>
      </c>
      <c r="G47" s="12">
        <v>3000</v>
      </c>
      <c r="H47" s="13">
        <v>9</v>
      </c>
      <c r="I47" s="12">
        <v>27000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 t="s">
        <v>17</v>
      </c>
      <c r="AB47" s="17">
        <v>265000</v>
      </c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</row>
    <row r="48" spans="1:39" x14ac:dyDescent="0.3">
      <c r="A48" s="28">
        <v>43856</v>
      </c>
      <c r="B48" s="11" t="s">
        <v>19</v>
      </c>
      <c r="C48" s="10" t="s">
        <v>20</v>
      </c>
      <c r="D48" s="10" t="s">
        <v>21</v>
      </c>
      <c r="E48" s="10" t="s">
        <v>10</v>
      </c>
      <c r="F48" s="10" t="s">
        <v>11</v>
      </c>
      <c r="G48" s="12">
        <v>7000</v>
      </c>
      <c r="H48" s="13">
        <v>5</v>
      </c>
      <c r="I48" s="12">
        <v>35000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</row>
    <row r="49" spans="1:39" x14ac:dyDescent="0.3">
      <c r="A49" s="28">
        <v>43880</v>
      </c>
      <c r="B49" s="11" t="s">
        <v>19</v>
      </c>
      <c r="C49" s="10" t="s">
        <v>20</v>
      </c>
      <c r="D49" s="10" t="s">
        <v>21</v>
      </c>
      <c r="E49" s="10" t="s">
        <v>10</v>
      </c>
      <c r="F49" s="10" t="s">
        <v>11</v>
      </c>
      <c r="G49" s="12">
        <v>7000</v>
      </c>
      <c r="H49" s="13">
        <v>10</v>
      </c>
      <c r="I49" s="12">
        <v>70000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</row>
    <row r="50" spans="1:39" x14ac:dyDescent="0.3">
      <c r="A50" s="28">
        <v>43895</v>
      </c>
      <c r="B50" s="11" t="s">
        <v>19</v>
      </c>
      <c r="C50" s="10" t="s">
        <v>20</v>
      </c>
      <c r="D50" s="10" t="s">
        <v>21</v>
      </c>
      <c r="E50" s="10" t="s">
        <v>22</v>
      </c>
      <c r="F50" s="10" t="s">
        <v>23</v>
      </c>
      <c r="G50" s="12">
        <v>8000</v>
      </c>
      <c r="H50" s="13">
        <v>7</v>
      </c>
      <c r="I50" s="12">
        <v>56000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9" t="s">
        <v>37</v>
      </c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</row>
    <row r="51" spans="1:39" x14ac:dyDescent="0.3">
      <c r="A51" s="28">
        <v>43895</v>
      </c>
      <c r="B51" s="11" t="s">
        <v>19</v>
      </c>
      <c r="C51" s="10" t="s">
        <v>20</v>
      </c>
      <c r="D51" s="10" t="s">
        <v>21</v>
      </c>
      <c r="E51" s="10" t="s">
        <v>22</v>
      </c>
      <c r="F51" s="10" t="s">
        <v>31</v>
      </c>
      <c r="G51" s="12">
        <v>4000</v>
      </c>
      <c r="H51" s="13">
        <v>4</v>
      </c>
      <c r="I51" s="12">
        <v>16000</v>
      </c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 t="s">
        <v>25</v>
      </c>
      <c r="AB51" s="8" t="s">
        <v>27</v>
      </c>
      <c r="AC51" s="21">
        <v>636000</v>
      </c>
      <c r="AD51" s="8"/>
      <c r="AE51" s="8"/>
      <c r="AF51" s="8"/>
      <c r="AG51" s="8"/>
      <c r="AH51" s="8"/>
      <c r="AI51" s="8"/>
      <c r="AJ51" s="8"/>
      <c r="AK51" s="8"/>
      <c r="AL51" s="8"/>
      <c r="AM51" s="8"/>
    </row>
    <row r="52" spans="1:39" x14ac:dyDescent="0.3">
      <c r="A52" s="28">
        <v>43900</v>
      </c>
      <c r="B52" s="11" t="s">
        <v>19</v>
      </c>
      <c r="C52" s="10" t="s">
        <v>20</v>
      </c>
      <c r="D52" s="10" t="s">
        <v>21</v>
      </c>
      <c r="E52" s="10" t="s">
        <v>10</v>
      </c>
      <c r="F52" s="10" t="s">
        <v>11</v>
      </c>
      <c r="G52" s="12">
        <v>7000</v>
      </c>
      <c r="H52" s="13">
        <v>6</v>
      </c>
      <c r="I52" s="12">
        <v>42000</v>
      </c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 t="s">
        <v>25</v>
      </c>
      <c r="AB52" s="8" t="s">
        <v>22</v>
      </c>
      <c r="AC52" s="21">
        <v>296000</v>
      </c>
      <c r="AD52" s="8"/>
      <c r="AE52" s="8"/>
      <c r="AF52" s="8"/>
      <c r="AG52" s="8"/>
      <c r="AH52" s="8"/>
      <c r="AI52" s="8"/>
      <c r="AJ52" s="8"/>
      <c r="AK52" s="8"/>
      <c r="AL52" s="8"/>
      <c r="AM52" s="8"/>
    </row>
    <row r="53" spans="1:39" x14ac:dyDescent="0.3">
      <c r="A53" s="28">
        <v>43903</v>
      </c>
      <c r="B53" s="11" t="s">
        <v>19</v>
      </c>
      <c r="C53" s="10" t="s">
        <v>20</v>
      </c>
      <c r="D53" s="10" t="s">
        <v>21</v>
      </c>
      <c r="E53" s="10" t="s">
        <v>10</v>
      </c>
      <c r="F53" s="10" t="s">
        <v>15</v>
      </c>
      <c r="G53" s="12">
        <v>6000</v>
      </c>
      <c r="H53" s="13">
        <v>1</v>
      </c>
      <c r="I53" s="12">
        <v>6000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 t="s">
        <v>25</v>
      </c>
      <c r="AB53" s="8" t="s">
        <v>10</v>
      </c>
      <c r="AC53" s="21">
        <v>416000</v>
      </c>
      <c r="AD53" s="8"/>
      <c r="AE53" s="8"/>
      <c r="AF53" s="8"/>
      <c r="AG53" s="8"/>
      <c r="AH53" s="8"/>
      <c r="AI53" s="8"/>
      <c r="AJ53" s="8"/>
      <c r="AK53" s="8"/>
      <c r="AL53" s="8"/>
      <c r="AM53" s="8"/>
    </row>
    <row r="54" spans="1:39" x14ac:dyDescent="0.3">
      <c r="A54" s="28">
        <v>43907</v>
      </c>
      <c r="B54" s="11" t="s">
        <v>19</v>
      </c>
      <c r="C54" s="10" t="s">
        <v>20</v>
      </c>
      <c r="D54" s="10" t="s">
        <v>21</v>
      </c>
      <c r="E54" s="10" t="s">
        <v>10</v>
      </c>
      <c r="F54" s="10" t="s">
        <v>11</v>
      </c>
      <c r="G54" s="12">
        <v>7000</v>
      </c>
      <c r="H54" s="13">
        <v>8</v>
      </c>
      <c r="I54" s="12">
        <v>56000</v>
      </c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 t="s">
        <v>13</v>
      </c>
      <c r="AB54" s="8" t="s">
        <v>27</v>
      </c>
      <c r="AC54" s="21">
        <v>1022000</v>
      </c>
      <c r="AD54" s="8"/>
      <c r="AE54" s="8"/>
      <c r="AF54" s="8"/>
      <c r="AG54" s="8"/>
      <c r="AH54" s="8"/>
      <c r="AI54" s="8"/>
      <c r="AJ54" s="8"/>
      <c r="AK54" s="8"/>
      <c r="AL54" s="8"/>
      <c r="AM54" s="8"/>
    </row>
    <row r="55" spans="1:39" x14ac:dyDescent="0.3">
      <c r="A55" s="28">
        <v>43908</v>
      </c>
      <c r="B55" s="11" t="s">
        <v>19</v>
      </c>
      <c r="C55" s="10" t="s">
        <v>20</v>
      </c>
      <c r="D55" s="10" t="s">
        <v>21</v>
      </c>
      <c r="E55" s="10" t="s">
        <v>10</v>
      </c>
      <c r="F55" s="10" t="s">
        <v>30</v>
      </c>
      <c r="G55" s="12">
        <v>3000</v>
      </c>
      <c r="H55" s="13">
        <v>5</v>
      </c>
      <c r="I55" s="12">
        <v>15000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 t="s">
        <v>13</v>
      </c>
      <c r="AB55" s="8" t="s">
        <v>22</v>
      </c>
      <c r="AC55" s="21">
        <v>564000</v>
      </c>
      <c r="AD55" s="8"/>
      <c r="AE55" s="8"/>
      <c r="AF55" s="8"/>
      <c r="AG55" s="8"/>
      <c r="AH55" s="8"/>
      <c r="AI55" s="8"/>
      <c r="AJ55" s="8"/>
      <c r="AK55" s="8"/>
      <c r="AL55" s="8"/>
      <c r="AM55" s="8"/>
    </row>
    <row r="56" spans="1:39" x14ac:dyDescent="0.3">
      <c r="A56" s="28">
        <v>43912</v>
      </c>
      <c r="B56" s="11" t="s">
        <v>19</v>
      </c>
      <c r="C56" s="10" t="s">
        <v>20</v>
      </c>
      <c r="D56" s="10" t="s">
        <v>21</v>
      </c>
      <c r="E56" s="10" t="s">
        <v>22</v>
      </c>
      <c r="F56" s="10" t="s">
        <v>31</v>
      </c>
      <c r="G56" s="12">
        <v>4000</v>
      </c>
      <c r="H56" s="13">
        <v>6</v>
      </c>
      <c r="I56" s="12">
        <v>24000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 t="s">
        <v>13</v>
      </c>
      <c r="AB56" s="8" t="s">
        <v>10</v>
      </c>
      <c r="AC56" s="21">
        <v>883000</v>
      </c>
      <c r="AD56" s="8"/>
      <c r="AE56" s="8"/>
      <c r="AF56" s="8"/>
      <c r="AG56" s="8"/>
      <c r="AH56" s="8"/>
      <c r="AI56" s="8"/>
      <c r="AJ56" s="8"/>
      <c r="AK56" s="8"/>
      <c r="AL56" s="8"/>
      <c r="AM56" s="8"/>
    </row>
    <row r="57" spans="1:39" x14ac:dyDescent="0.3">
      <c r="A57" s="28">
        <v>43942</v>
      </c>
      <c r="B57" s="11" t="s">
        <v>19</v>
      </c>
      <c r="C57" s="10" t="s">
        <v>20</v>
      </c>
      <c r="D57" s="10" t="s">
        <v>21</v>
      </c>
      <c r="E57" s="10" t="s">
        <v>27</v>
      </c>
      <c r="F57" s="10" t="s">
        <v>34</v>
      </c>
      <c r="G57" s="12">
        <v>10000</v>
      </c>
      <c r="H57" s="13">
        <v>7</v>
      </c>
      <c r="I57" s="12">
        <v>70000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 t="s">
        <v>8</v>
      </c>
      <c r="AB57" s="8" t="s">
        <v>27</v>
      </c>
      <c r="AC57" s="21">
        <v>918000</v>
      </c>
      <c r="AD57" s="8"/>
      <c r="AE57" s="8"/>
      <c r="AF57" s="8"/>
      <c r="AG57" s="8"/>
      <c r="AH57" s="8"/>
      <c r="AI57" s="8"/>
      <c r="AJ57" s="8"/>
      <c r="AK57" s="8"/>
      <c r="AL57" s="8"/>
      <c r="AM57" s="8"/>
    </row>
    <row r="58" spans="1:39" x14ac:dyDescent="0.3">
      <c r="A58" s="28">
        <v>43957</v>
      </c>
      <c r="B58" s="11" t="s">
        <v>19</v>
      </c>
      <c r="C58" s="10" t="s">
        <v>20</v>
      </c>
      <c r="D58" s="10" t="s">
        <v>21</v>
      </c>
      <c r="E58" s="10" t="s">
        <v>10</v>
      </c>
      <c r="F58" s="10" t="s">
        <v>15</v>
      </c>
      <c r="G58" s="12">
        <v>6000</v>
      </c>
      <c r="H58" s="13">
        <v>5</v>
      </c>
      <c r="I58" s="12">
        <v>30000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 t="s">
        <v>8</v>
      </c>
      <c r="AB58" s="8" t="s">
        <v>22</v>
      </c>
      <c r="AC58" s="21">
        <v>424000</v>
      </c>
      <c r="AD58" s="8"/>
      <c r="AE58" s="8"/>
      <c r="AF58" s="8"/>
      <c r="AG58" s="8"/>
      <c r="AH58" s="8"/>
      <c r="AI58" s="8"/>
      <c r="AJ58" s="8"/>
      <c r="AK58" s="8"/>
      <c r="AL58" s="8"/>
      <c r="AM58" s="8"/>
    </row>
    <row r="59" spans="1:39" x14ac:dyDescent="0.3">
      <c r="A59" s="28">
        <v>43984</v>
      </c>
      <c r="B59" s="11" t="s">
        <v>19</v>
      </c>
      <c r="C59" s="10" t="s">
        <v>20</v>
      </c>
      <c r="D59" s="10" t="s">
        <v>21</v>
      </c>
      <c r="E59" s="10" t="s">
        <v>10</v>
      </c>
      <c r="F59" s="10" t="s">
        <v>15</v>
      </c>
      <c r="G59" s="12">
        <v>6000</v>
      </c>
      <c r="H59" s="13">
        <v>7</v>
      </c>
      <c r="I59" s="12">
        <v>42000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 t="s">
        <v>8</v>
      </c>
      <c r="AB59" s="8" t="s">
        <v>10</v>
      </c>
      <c r="AC59" s="21">
        <v>458000</v>
      </c>
      <c r="AD59" s="8"/>
      <c r="AE59" s="8"/>
      <c r="AF59" s="8"/>
      <c r="AG59" s="8"/>
      <c r="AH59" s="8"/>
      <c r="AI59" s="8"/>
      <c r="AJ59" s="8"/>
      <c r="AK59" s="8"/>
      <c r="AL59" s="8"/>
      <c r="AM59" s="8"/>
    </row>
    <row r="60" spans="1:39" x14ac:dyDescent="0.3">
      <c r="A60" s="28">
        <v>44000</v>
      </c>
      <c r="B60" s="11" t="s">
        <v>19</v>
      </c>
      <c r="C60" s="10" t="s">
        <v>20</v>
      </c>
      <c r="D60" s="10" t="s">
        <v>21</v>
      </c>
      <c r="E60" s="10" t="s">
        <v>10</v>
      </c>
      <c r="F60" s="10" t="s">
        <v>15</v>
      </c>
      <c r="G60" s="12">
        <v>6000</v>
      </c>
      <c r="H60" s="13">
        <v>10</v>
      </c>
      <c r="I60" s="12">
        <v>60000</v>
      </c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 t="s">
        <v>17</v>
      </c>
      <c r="AB60" s="8" t="s">
        <v>27</v>
      </c>
      <c r="AC60" s="21">
        <v>786000</v>
      </c>
      <c r="AD60" s="8"/>
      <c r="AE60" s="8"/>
      <c r="AF60" s="8"/>
      <c r="AG60" s="8"/>
      <c r="AH60" s="8"/>
      <c r="AI60" s="8"/>
      <c r="AJ60" s="8"/>
      <c r="AK60" s="8"/>
      <c r="AL60" s="8"/>
      <c r="AM60" s="8"/>
    </row>
    <row r="61" spans="1:39" x14ac:dyDescent="0.3">
      <c r="A61" s="28">
        <v>44007</v>
      </c>
      <c r="B61" s="11" t="s">
        <v>19</v>
      </c>
      <c r="C61" s="10" t="s">
        <v>20</v>
      </c>
      <c r="D61" s="10" t="s">
        <v>21</v>
      </c>
      <c r="E61" s="10" t="s">
        <v>10</v>
      </c>
      <c r="F61" s="10" t="s">
        <v>30</v>
      </c>
      <c r="G61" s="12">
        <v>3000</v>
      </c>
      <c r="H61" s="13">
        <v>2</v>
      </c>
      <c r="I61" s="12">
        <v>6000</v>
      </c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 t="s">
        <v>17</v>
      </c>
      <c r="AB61" s="8" t="s">
        <v>22</v>
      </c>
      <c r="AC61" s="21">
        <v>292000</v>
      </c>
      <c r="AD61" s="8"/>
      <c r="AE61" s="8"/>
      <c r="AF61" s="8"/>
      <c r="AG61" s="8"/>
      <c r="AH61" s="8"/>
      <c r="AI61" s="8"/>
      <c r="AJ61" s="8"/>
      <c r="AK61" s="8"/>
      <c r="AL61" s="8"/>
      <c r="AM61" s="8"/>
    </row>
    <row r="62" spans="1:39" x14ac:dyDescent="0.3">
      <c r="A62" s="28">
        <v>44016</v>
      </c>
      <c r="B62" s="11" t="s">
        <v>19</v>
      </c>
      <c r="C62" s="10" t="s">
        <v>20</v>
      </c>
      <c r="D62" s="10" t="s">
        <v>21</v>
      </c>
      <c r="E62" s="10" t="s">
        <v>10</v>
      </c>
      <c r="F62" s="10" t="s">
        <v>11</v>
      </c>
      <c r="G62" s="12">
        <v>7000</v>
      </c>
      <c r="H62" s="13">
        <v>5</v>
      </c>
      <c r="I62" s="12">
        <v>35000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 t="s">
        <v>17</v>
      </c>
      <c r="AB62" s="8" t="s">
        <v>10</v>
      </c>
      <c r="AC62" s="21">
        <v>361000</v>
      </c>
      <c r="AD62" s="8"/>
      <c r="AE62" s="8"/>
      <c r="AF62" s="8"/>
      <c r="AG62" s="8"/>
      <c r="AH62" s="8"/>
      <c r="AI62" s="8"/>
      <c r="AJ62" s="8"/>
      <c r="AK62" s="8"/>
      <c r="AL62" s="8"/>
      <c r="AM62" s="8"/>
    </row>
    <row r="63" spans="1:39" x14ac:dyDescent="0.3">
      <c r="A63" s="28">
        <v>44025</v>
      </c>
      <c r="B63" s="11" t="s">
        <v>19</v>
      </c>
      <c r="C63" s="10" t="s">
        <v>20</v>
      </c>
      <c r="D63" s="10" t="s">
        <v>21</v>
      </c>
      <c r="E63" s="10" t="s">
        <v>10</v>
      </c>
      <c r="F63" s="10" t="s">
        <v>30</v>
      </c>
      <c r="G63" s="12">
        <v>3000</v>
      </c>
      <c r="H63" s="13">
        <v>10</v>
      </c>
      <c r="I63" s="12">
        <v>30000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 t="s">
        <v>20</v>
      </c>
      <c r="AB63" s="8" t="s">
        <v>27</v>
      </c>
      <c r="AC63" s="21">
        <v>464000</v>
      </c>
      <c r="AD63" s="8"/>
      <c r="AE63" s="8"/>
      <c r="AF63" s="8"/>
      <c r="AG63" s="8"/>
      <c r="AH63" s="8"/>
      <c r="AI63" s="8"/>
      <c r="AJ63" s="8"/>
      <c r="AK63" s="8"/>
      <c r="AL63" s="8"/>
      <c r="AM63" s="8"/>
    </row>
    <row r="64" spans="1:39" x14ac:dyDescent="0.3">
      <c r="A64" s="28">
        <v>44039</v>
      </c>
      <c r="B64" s="11" t="s">
        <v>19</v>
      </c>
      <c r="C64" s="10" t="s">
        <v>20</v>
      </c>
      <c r="D64" s="10" t="s">
        <v>21</v>
      </c>
      <c r="E64" s="10" t="s">
        <v>27</v>
      </c>
      <c r="F64" s="10" t="s">
        <v>34</v>
      </c>
      <c r="G64" s="12">
        <v>10000</v>
      </c>
      <c r="H64" s="13">
        <v>2</v>
      </c>
      <c r="I64" s="12">
        <v>20000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 t="s">
        <v>20</v>
      </c>
      <c r="AB64" s="8" t="s">
        <v>22</v>
      </c>
      <c r="AC64" s="21">
        <v>340000</v>
      </c>
      <c r="AD64" s="8"/>
      <c r="AE64" s="8"/>
      <c r="AF64" s="8"/>
      <c r="AG64" s="8"/>
      <c r="AH64" s="8"/>
      <c r="AI64" s="8"/>
      <c r="AJ64" s="8"/>
      <c r="AK64" s="8"/>
      <c r="AL64" s="8"/>
      <c r="AM64" s="8"/>
    </row>
    <row r="65" spans="1:39" x14ac:dyDescent="0.3">
      <c r="A65" s="28">
        <v>44044</v>
      </c>
      <c r="B65" s="11" t="s">
        <v>19</v>
      </c>
      <c r="C65" s="10" t="s">
        <v>20</v>
      </c>
      <c r="D65" s="10" t="s">
        <v>21</v>
      </c>
      <c r="E65" s="10" t="s">
        <v>10</v>
      </c>
      <c r="F65" s="10" t="s">
        <v>11</v>
      </c>
      <c r="G65" s="12">
        <v>7000</v>
      </c>
      <c r="H65" s="13">
        <v>9</v>
      </c>
      <c r="I65" s="12">
        <v>63000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 t="s">
        <v>20</v>
      </c>
      <c r="AB65" s="8" t="s">
        <v>10</v>
      </c>
      <c r="AC65" s="21">
        <v>883000</v>
      </c>
      <c r="AD65" s="8"/>
      <c r="AE65" s="8"/>
      <c r="AF65" s="8"/>
      <c r="AG65" s="8"/>
      <c r="AH65" s="8"/>
      <c r="AI65" s="8"/>
      <c r="AJ65" s="8"/>
      <c r="AK65" s="8"/>
      <c r="AL65" s="8"/>
      <c r="AM65" s="8"/>
    </row>
    <row r="66" spans="1:39" x14ac:dyDescent="0.3">
      <c r="A66" s="28">
        <v>44054</v>
      </c>
      <c r="B66" s="11" t="s">
        <v>19</v>
      </c>
      <c r="C66" s="10" t="s">
        <v>20</v>
      </c>
      <c r="D66" s="10" t="s">
        <v>21</v>
      </c>
      <c r="E66" s="10" t="s">
        <v>10</v>
      </c>
      <c r="F66" s="10" t="s">
        <v>11</v>
      </c>
      <c r="G66" s="12">
        <v>7000</v>
      </c>
      <c r="H66" s="13">
        <v>8</v>
      </c>
      <c r="I66" s="12">
        <v>56000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</row>
    <row r="67" spans="1:39" x14ac:dyDescent="0.3">
      <c r="A67" s="28">
        <v>44069</v>
      </c>
      <c r="B67" s="11" t="s">
        <v>19</v>
      </c>
      <c r="C67" s="10" t="s">
        <v>20</v>
      </c>
      <c r="D67" s="10" t="s">
        <v>21</v>
      </c>
      <c r="E67" s="10" t="s">
        <v>27</v>
      </c>
      <c r="F67" s="10" t="s">
        <v>28</v>
      </c>
      <c r="G67" s="12">
        <v>18000</v>
      </c>
      <c r="H67" s="13">
        <v>9</v>
      </c>
      <c r="I67" s="12">
        <v>162000</v>
      </c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</row>
    <row r="68" spans="1:39" x14ac:dyDescent="0.3">
      <c r="A68" s="28">
        <v>44075</v>
      </c>
      <c r="B68" s="11" t="s">
        <v>19</v>
      </c>
      <c r="C68" s="10" t="s">
        <v>20</v>
      </c>
      <c r="D68" s="10" t="s">
        <v>21</v>
      </c>
      <c r="E68" s="10" t="s">
        <v>10</v>
      </c>
      <c r="F68" s="10" t="s">
        <v>11</v>
      </c>
      <c r="G68" s="12">
        <v>7000</v>
      </c>
      <c r="H68" s="13">
        <v>1</v>
      </c>
      <c r="I68" s="12">
        <v>7000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 t="s">
        <v>27</v>
      </c>
      <c r="AC68" s="8" t="s">
        <v>22</v>
      </c>
      <c r="AD68" s="8" t="s">
        <v>10</v>
      </c>
      <c r="AE68" s="8"/>
      <c r="AF68" s="8"/>
      <c r="AG68" s="8"/>
      <c r="AH68" s="8"/>
      <c r="AI68" s="8"/>
      <c r="AJ68" s="8"/>
      <c r="AK68" s="8"/>
      <c r="AL68" s="8"/>
      <c r="AM68" s="8"/>
    </row>
    <row r="69" spans="1:39" x14ac:dyDescent="0.3">
      <c r="A69" s="28">
        <v>44075</v>
      </c>
      <c r="B69" s="11" t="s">
        <v>19</v>
      </c>
      <c r="C69" s="10" t="s">
        <v>20</v>
      </c>
      <c r="D69" s="10" t="s">
        <v>21</v>
      </c>
      <c r="E69" s="10" t="s">
        <v>10</v>
      </c>
      <c r="F69" s="10" t="s">
        <v>15</v>
      </c>
      <c r="G69" s="12">
        <v>6000</v>
      </c>
      <c r="H69" s="13">
        <v>6</v>
      </c>
      <c r="I69" s="12">
        <v>36000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 t="s">
        <v>25</v>
      </c>
      <c r="AB69" s="21">
        <v>636000</v>
      </c>
      <c r="AC69" s="21">
        <v>296000</v>
      </c>
      <c r="AD69" s="21">
        <v>416000</v>
      </c>
      <c r="AE69" s="8"/>
      <c r="AF69" s="8"/>
      <c r="AG69" s="8"/>
      <c r="AH69" s="8"/>
      <c r="AI69" s="8"/>
      <c r="AJ69" s="8"/>
      <c r="AK69" s="8"/>
      <c r="AL69" s="8"/>
      <c r="AM69" s="8"/>
    </row>
    <row r="70" spans="1:39" x14ac:dyDescent="0.3">
      <c r="A70" s="28">
        <v>44079</v>
      </c>
      <c r="B70" s="11" t="s">
        <v>19</v>
      </c>
      <c r="C70" s="10" t="s">
        <v>20</v>
      </c>
      <c r="D70" s="10" t="s">
        <v>21</v>
      </c>
      <c r="E70" s="10" t="s">
        <v>10</v>
      </c>
      <c r="F70" s="10" t="s">
        <v>15</v>
      </c>
      <c r="G70" s="12">
        <v>6000</v>
      </c>
      <c r="H70" s="13">
        <v>7</v>
      </c>
      <c r="I70" s="12">
        <v>42000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 t="s">
        <v>13</v>
      </c>
      <c r="AB70" s="21">
        <v>1022000</v>
      </c>
      <c r="AC70" s="21">
        <v>564000</v>
      </c>
      <c r="AD70" s="21">
        <v>883000</v>
      </c>
      <c r="AE70" s="8"/>
      <c r="AF70" s="8"/>
      <c r="AG70" s="8"/>
      <c r="AH70" s="8"/>
      <c r="AI70" s="8"/>
      <c r="AJ70" s="8"/>
      <c r="AK70" s="8"/>
      <c r="AL70" s="8"/>
      <c r="AM70" s="8"/>
    </row>
    <row r="71" spans="1:39" x14ac:dyDescent="0.3">
      <c r="A71" s="28">
        <v>44080</v>
      </c>
      <c r="B71" s="11" t="s">
        <v>19</v>
      </c>
      <c r="C71" s="10" t="s">
        <v>20</v>
      </c>
      <c r="D71" s="10" t="s">
        <v>21</v>
      </c>
      <c r="E71" s="10" t="s">
        <v>27</v>
      </c>
      <c r="F71" s="10" t="s">
        <v>28</v>
      </c>
      <c r="G71" s="12">
        <v>18000</v>
      </c>
      <c r="H71" s="13">
        <v>4</v>
      </c>
      <c r="I71" s="12">
        <v>72000</v>
      </c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 t="s">
        <v>8</v>
      </c>
      <c r="AB71" s="21">
        <v>918000</v>
      </c>
      <c r="AC71" s="21">
        <v>424000</v>
      </c>
      <c r="AD71" s="21">
        <v>458000</v>
      </c>
      <c r="AE71" s="8"/>
      <c r="AF71" s="8"/>
      <c r="AG71" s="8"/>
      <c r="AH71" s="8"/>
      <c r="AI71" s="8"/>
      <c r="AJ71" s="8"/>
      <c r="AK71" s="8"/>
      <c r="AL71" s="8"/>
      <c r="AM71" s="8"/>
    </row>
    <row r="72" spans="1:39" x14ac:dyDescent="0.3">
      <c r="A72" s="28">
        <v>44085</v>
      </c>
      <c r="B72" s="11" t="s">
        <v>19</v>
      </c>
      <c r="C72" s="10" t="s">
        <v>20</v>
      </c>
      <c r="D72" s="10" t="s">
        <v>21</v>
      </c>
      <c r="E72" s="10" t="s">
        <v>22</v>
      </c>
      <c r="F72" s="10" t="s">
        <v>31</v>
      </c>
      <c r="G72" s="12">
        <v>4000</v>
      </c>
      <c r="H72" s="13">
        <v>7</v>
      </c>
      <c r="I72" s="12">
        <v>28000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 t="s">
        <v>17</v>
      </c>
      <c r="AB72" s="21">
        <v>786000</v>
      </c>
      <c r="AC72" s="21">
        <v>292000</v>
      </c>
      <c r="AD72" s="21">
        <v>361000</v>
      </c>
      <c r="AE72" s="8"/>
      <c r="AF72" s="8"/>
      <c r="AG72" s="8"/>
      <c r="AH72" s="8"/>
      <c r="AI72" s="8"/>
      <c r="AJ72" s="8"/>
      <c r="AK72" s="8"/>
      <c r="AL72" s="8"/>
      <c r="AM72" s="8"/>
    </row>
    <row r="73" spans="1:39" x14ac:dyDescent="0.3">
      <c r="A73" s="28">
        <v>44086</v>
      </c>
      <c r="B73" s="11" t="s">
        <v>19</v>
      </c>
      <c r="C73" s="10" t="s">
        <v>20</v>
      </c>
      <c r="D73" s="10" t="s">
        <v>21</v>
      </c>
      <c r="E73" s="10" t="s">
        <v>10</v>
      </c>
      <c r="F73" s="10" t="s">
        <v>11</v>
      </c>
      <c r="G73" s="12">
        <v>7000</v>
      </c>
      <c r="H73" s="13">
        <v>6</v>
      </c>
      <c r="I73" s="12">
        <v>42000</v>
      </c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 t="s">
        <v>20</v>
      </c>
      <c r="AB73" s="21">
        <v>464000</v>
      </c>
      <c r="AC73" s="21">
        <v>340000</v>
      </c>
      <c r="AD73" s="21">
        <v>883000</v>
      </c>
      <c r="AE73" s="8"/>
      <c r="AF73" s="8"/>
      <c r="AG73" s="8"/>
      <c r="AH73" s="8"/>
      <c r="AI73" s="8"/>
      <c r="AJ73" s="8"/>
      <c r="AK73" s="8"/>
      <c r="AL73" s="8"/>
      <c r="AM73" s="8"/>
    </row>
    <row r="74" spans="1:39" x14ac:dyDescent="0.3">
      <c r="A74" s="28">
        <v>44095</v>
      </c>
      <c r="B74" s="11" t="s">
        <v>19</v>
      </c>
      <c r="C74" s="10" t="s">
        <v>20</v>
      </c>
      <c r="D74" s="10" t="s">
        <v>21</v>
      </c>
      <c r="E74" s="10" t="s">
        <v>10</v>
      </c>
      <c r="F74" s="10" t="s">
        <v>15</v>
      </c>
      <c r="G74" s="12">
        <v>6000</v>
      </c>
      <c r="H74" s="13">
        <v>8</v>
      </c>
      <c r="I74" s="12">
        <v>48000</v>
      </c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</row>
    <row r="75" spans="1:39" x14ac:dyDescent="0.3">
      <c r="A75" s="28">
        <v>44123</v>
      </c>
      <c r="B75" s="11" t="s">
        <v>19</v>
      </c>
      <c r="C75" s="10" t="s">
        <v>20</v>
      </c>
      <c r="D75" s="10" t="s">
        <v>21</v>
      </c>
      <c r="E75" s="10" t="s">
        <v>27</v>
      </c>
      <c r="F75" s="10" t="s">
        <v>34</v>
      </c>
      <c r="G75" s="12">
        <v>10000</v>
      </c>
      <c r="H75" s="13">
        <v>8</v>
      </c>
      <c r="I75" s="12">
        <v>80000</v>
      </c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</row>
    <row r="76" spans="1:39" x14ac:dyDescent="0.3">
      <c r="A76" s="28">
        <v>44127</v>
      </c>
      <c r="B76" s="11" t="s">
        <v>19</v>
      </c>
      <c r="C76" s="10" t="s">
        <v>20</v>
      </c>
      <c r="D76" s="10" t="s">
        <v>21</v>
      </c>
      <c r="E76" s="10" t="s">
        <v>22</v>
      </c>
      <c r="F76" s="10" t="s">
        <v>23</v>
      </c>
      <c r="G76" s="12">
        <v>8000</v>
      </c>
      <c r="H76" s="13">
        <v>5</v>
      </c>
      <c r="I76" s="12">
        <v>40000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9" t="s">
        <v>38</v>
      </c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</row>
    <row r="77" spans="1:39" x14ac:dyDescent="0.3">
      <c r="A77" s="28">
        <v>44135</v>
      </c>
      <c r="B77" s="11" t="s">
        <v>19</v>
      </c>
      <c r="C77" s="10" t="s">
        <v>20</v>
      </c>
      <c r="D77" s="10" t="s">
        <v>21</v>
      </c>
      <c r="E77" s="10" t="s">
        <v>10</v>
      </c>
      <c r="F77" s="10" t="s">
        <v>11</v>
      </c>
      <c r="G77" s="12">
        <v>7000</v>
      </c>
      <c r="H77" s="13">
        <v>1</v>
      </c>
      <c r="I77" s="12">
        <v>7000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 t="s">
        <v>13</v>
      </c>
      <c r="AB77" s="21">
        <v>59</v>
      </c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</row>
    <row r="78" spans="1:39" x14ac:dyDescent="0.3">
      <c r="A78" s="28">
        <v>44139</v>
      </c>
      <c r="B78" s="11" t="s">
        <v>19</v>
      </c>
      <c r="C78" s="10" t="s">
        <v>20</v>
      </c>
      <c r="D78" s="10" t="s">
        <v>21</v>
      </c>
      <c r="E78" s="10" t="s">
        <v>22</v>
      </c>
      <c r="F78" s="10" t="s">
        <v>23</v>
      </c>
      <c r="G78" s="12">
        <v>8000</v>
      </c>
      <c r="H78" s="13">
        <v>10</v>
      </c>
      <c r="I78" s="12">
        <v>80000</v>
      </c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 t="s">
        <v>8</v>
      </c>
      <c r="AB78" s="21">
        <v>41</v>
      </c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</row>
    <row r="79" spans="1:39" x14ac:dyDescent="0.3">
      <c r="A79" s="28">
        <v>44147</v>
      </c>
      <c r="B79" s="11" t="s">
        <v>19</v>
      </c>
      <c r="C79" s="10" t="s">
        <v>20</v>
      </c>
      <c r="D79" s="10" t="s">
        <v>21</v>
      </c>
      <c r="E79" s="10" t="s">
        <v>10</v>
      </c>
      <c r="F79" s="10" t="s">
        <v>11</v>
      </c>
      <c r="G79" s="12">
        <v>7000</v>
      </c>
      <c r="H79" s="13">
        <v>5</v>
      </c>
      <c r="I79" s="12">
        <v>35000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 t="s">
        <v>20</v>
      </c>
      <c r="AB79" s="21">
        <v>39</v>
      </c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</row>
    <row r="80" spans="1:39" x14ac:dyDescent="0.3">
      <c r="A80" s="28">
        <v>44147</v>
      </c>
      <c r="B80" s="11" t="s">
        <v>19</v>
      </c>
      <c r="C80" s="10" t="s">
        <v>20</v>
      </c>
      <c r="D80" s="10" t="s">
        <v>21</v>
      </c>
      <c r="E80" s="10" t="s">
        <v>10</v>
      </c>
      <c r="F80" s="10" t="s">
        <v>15</v>
      </c>
      <c r="G80" s="12">
        <v>6000</v>
      </c>
      <c r="H80" s="13">
        <v>8</v>
      </c>
      <c r="I80" s="12">
        <v>48000</v>
      </c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 t="s">
        <v>25</v>
      </c>
      <c r="AB80" s="21">
        <v>27</v>
      </c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</row>
    <row r="81" spans="1:39" x14ac:dyDescent="0.3">
      <c r="A81" s="28">
        <v>44165</v>
      </c>
      <c r="B81" s="11" t="s">
        <v>19</v>
      </c>
      <c r="C81" s="10" t="s">
        <v>20</v>
      </c>
      <c r="D81" s="10" t="s">
        <v>21</v>
      </c>
      <c r="E81" s="10" t="s">
        <v>10</v>
      </c>
      <c r="F81" s="10" t="s">
        <v>15</v>
      </c>
      <c r="G81" s="12">
        <v>6000</v>
      </c>
      <c r="H81" s="13">
        <v>7</v>
      </c>
      <c r="I81" s="12">
        <v>42000</v>
      </c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 t="s">
        <v>17</v>
      </c>
      <c r="AB81" s="21">
        <v>34</v>
      </c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</row>
    <row r="82" spans="1:39" x14ac:dyDescent="0.3">
      <c r="A82" s="28">
        <v>44187</v>
      </c>
      <c r="B82" s="11" t="s">
        <v>19</v>
      </c>
      <c r="C82" s="10" t="s">
        <v>20</v>
      </c>
      <c r="D82" s="10" t="s">
        <v>21</v>
      </c>
      <c r="E82" s="10" t="s">
        <v>27</v>
      </c>
      <c r="F82" s="10" t="s">
        <v>34</v>
      </c>
      <c r="G82" s="12">
        <v>10000</v>
      </c>
      <c r="H82" s="13">
        <v>6</v>
      </c>
      <c r="I82" s="12">
        <v>60000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</row>
    <row r="83" spans="1:39" x14ac:dyDescent="0.3">
      <c r="A83" s="28">
        <v>44191</v>
      </c>
      <c r="B83" s="11" t="s">
        <v>19</v>
      </c>
      <c r="C83" s="10" t="s">
        <v>20</v>
      </c>
      <c r="D83" s="10" t="s">
        <v>21</v>
      </c>
      <c r="E83" s="10" t="s">
        <v>10</v>
      </c>
      <c r="F83" s="10" t="s">
        <v>30</v>
      </c>
      <c r="G83" s="12">
        <v>3000</v>
      </c>
      <c r="H83" s="13">
        <v>1</v>
      </c>
      <c r="I83" s="12">
        <v>3000</v>
      </c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9" t="s">
        <v>39</v>
      </c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</row>
    <row r="84" spans="1:39" x14ac:dyDescent="0.3">
      <c r="A84" s="28">
        <v>44205</v>
      </c>
      <c r="B84" s="11" t="s">
        <v>19</v>
      </c>
      <c r="C84" s="10" t="s">
        <v>20</v>
      </c>
      <c r="D84" s="10" t="s">
        <v>21</v>
      </c>
      <c r="E84" s="10" t="s">
        <v>22</v>
      </c>
      <c r="F84" s="10" t="s">
        <v>23</v>
      </c>
      <c r="G84" s="12">
        <v>8000</v>
      </c>
      <c r="H84" s="13">
        <v>7</v>
      </c>
      <c r="I84" s="12">
        <v>56000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 t="s">
        <v>17</v>
      </c>
      <c r="AB84" s="21">
        <v>4</v>
      </c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</row>
    <row r="85" spans="1:39" x14ac:dyDescent="0.3">
      <c r="A85" s="28">
        <v>44207</v>
      </c>
      <c r="B85" s="11" t="s">
        <v>19</v>
      </c>
      <c r="C85" s="10" t="s">
        <v>20</v>
      </c>
      <c r="D85" s="10" t="s">
        <v>21</v>
      </c>
      <c r="E85" s="10" t="s">
        <v>22</v>
      </c>
      <c r="F85" s="10" t="s">
        <v>23</v>
      </c>
      <c r="G85" s="12">
        <v>8000</v>
      </c>
      <c r="H85" s="13">
        <v>5</v>
      </c>
      <c r="I85" s="12">
        <v>40000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 t="s">
        <v>20</v>
      </c>
      <c r="AB85" s="21">
        <v>1</v>
      </c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</row>
    <row r="86" spans="1:39" x14ac:dyDescent="0.3">
      <c r="A86" s="28">
        <v>44207</v>
      </c>
      <c r="B86" s="11" t="s">
        <v>19</v>
      </c>
      <c r="C86" s="10" t="s">
        <v>20</v>
      </c>
      <c r="D86" s="10" t="s">
        <v>21</v>
      </c>
      <c r="E86" s="10" t="s">
        <v>10</v>
      </c>
      <c r="F86" s="10" t="s">
        <v>30</v>
      </c>
      <c r="G86" s="12">
        <v>3000</v>
      </c>
      <c r="H86" s="13">
        <v>9</v>
      </c>
      <c r="I86" s="12">
        <v>27000</v>
      </c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 t="s">
        <v>8</v>
      </c>
      <c r="AB86" s="21">
        <v>4</v>
      </c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</row>
    <row r="87" spans="1:39" x14ac:dyDescent="0.3">
      <c r="A87" s="28">
        <v>44222</v>
      </c>
      <c r="B87" s="11" t="s">
        <v>19</v>
      </c>
      <c r="C87" s="10" t="s">
        <v>20</v>
      </c>
      <c r="D87" s="10" t="s">
        <v>21</v>
      </c>
      <c r="E87" s="10" t="s">
        <v>10</v>
      </c>
      <c r="F87" s="10" t="s">
        <v>11</v>
      </c>
      <c r="G87" s="12">
        <v>7000</v>
      </c>
      <c r="H87" s="13">
        <v>5</v>
      </c>
      <c r="I87" s="12">
        <v>35000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 t="s">
        <v>13</v>
      </c>
      <c r="AB87" s="21">
        <v>2</v>
      </c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</row>
    <row r="88" spans="1:39" x14ac:dyDescent="0.3">
      <c r="A88" s="28">
        <v>43840</v>
      </c>
      <c r="B88" s="11" t="s">
        <v>24</v>
      </c>
      <c r="C88" s="10" t="s">
        <v>25</v>
      </c>
      <c r="D88" s="10" t="s">
        <v>26</v>
      </c>
      <c r="E88" s="10" t="s">
        <v>27</v>
      </c>
      <c r="F88" s="10" t="s">
        <v>28</v>
      </c>
      <c r="G88" s="12">
        <v>18000</v>
      </c>
      <c r="H88" s="13">
        <v>7</v>
      </c>
      <c r="I88" s="12">
        <v>126000</v>
      </c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 t="s">
        <v>25</v>
      </c>
      <c r="AB88" s="21">
        <v>3</v>
      </c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</row>
    <row r="89" spans="1:39" x14ac:dyDescent="0.3">
      <c r="A89" s="28">
        <v>43841</v>
      </c>
      <c r="B89" s="11" t="s">
        <v>24</v>
      </c>
      <c r="C89" s="10" t="s">
        <v>25</v>
      </c>
      <c r="D89" s="10" t="s">
        <v>26</v>
      </c>
      <c r="E89" s="10" t="s">
        <v>10</v>
      </c>
      <c r="F89" s="10" t="s">
        <v>11</v>
      </c>
      <c r="G89" s="12">
        <v>7000</v>
      </c>
      <c r="H89" s="13">
        <v>1</v>
      </c>
      <c r="I89" s="12">
        <v>7000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</row>
    <row r="90" spans="1:39" x14ac:dyDescent="0.3">
      <c r="A90" s="28">
        <v>43852</v>
      </c>
      <c r="B90" s="11" t="s">
        <v>24</v>
      </c>
      <c r="C90" s="10" t="s">
        <v>25</v>
      </c>
      <c r="D90" s="10" t="s">
        <v>26</v>
      </c>
      <c r="E90" s="10" t="s">
        <v>22</v>
      </c>
      <c r="F90" s="10" t="s">
        <v>31</v>
      </c>
      <c r="G90" s="12">
        <v>4000</v>
      </c>
      <c r="H90" s="13">
        <v>1</v>
      </c>
      <c r="I90" s="12">
        <v>4000</v>
      </c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9" t="s">
        <v>40</v>
      </c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</row>
    <row r="91" spans="1:39" x14ac:dyDescent="0.3">
      <c r="A91" s="28">
        <v>43864</v>
      </c>
      <c r="B91" s="11" t="s">
        <v>24</v>
      </c>
      <c r="C91" s="10" t="s">
        <v>25</v>
      </c>
      <c r="D91" s="10" t="s">
        <v>26</v>
      </c>
      <c r="E91" s="10" t="s">
        <v>27</v>
      </c>
      <c r="F91" s="10" t="s">
        <v>28</v>
      </c>
      <c r="G91" s="12">
        <v>18000</v>
      </c>
      <c r="H91" s="13">
        <v>8</v>
      </c>
      <c r="I91" s="12">
        <v>144000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 t="s">
        <v>25</v>
      </c>
      <c r="AB91" s="21">
        <v>49926</v>
      </c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</row>
    <row r="92" spans="1:39" x14ac:dyDescent="0.3">
      <c r="A92" s="28">
        <v>43868</v>
      </c>
      <c r="B92" s="11" t="s">
        <v>24</v>
      </c>
      <c r="C92" s="10" t="s">
        <v>25</v>
      </c>
      <c r="D92" s="10" t="s">
        <v>26</v>
      </c>
      <c r="E92" s="10" t="s">
        <v>10</v>
      </c>
      <c r="F92" s="10" t="s">
        <v>30</v>
      </c>
      <c r="G92" s="12">
        <v>3000</v>
      </c>
      <c r="H92" s="13">
        <v>9</v>
      </c>
      <c r="I92" s="12">
        <v>27000</v>
      </c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 t="s">
        <v>20</v>
      </c>
      <c r="AB92" s="21">
        <v>43256</v>
      </c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</row>
    <row r="93" spans="1:39" x14ac:dyDescent="0.3">
      <c r="A93" s="28">
        <v>43871</v>
      </c>
      <c r="B93" s="11" t="s">
        <v>24</v>
      </c>
      <c r="C93" s="10" t="s">
        <v>25</v>
      </c>
      <c r="D93" s="10" t="s">
        <v>26</v>
      </c>
      <c r="E93" s="10" t="s">
        <v>10</v>
      </c>
      <c r="F93" s="10" t="s">
        <v>11</v>
      </c>
      <c r="G93" s="12">
        <v>7000</v>
      </c>
      <c r="H93" s="13">
        <v>3</v>
      </c>
      <c r="I93" s="12">
        <v>21000</v>
      </c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 t="s">
        <v>17</v>
      </c>
      <c r="AB93" s="21">
        <v>42324</v>
      </c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</row>
    <row r="94" spans="1:39" x14ac:dyDescent="0.3">
      <c r="A94" s="28">
        <v>43874</v>
      </c>
      <c r="B94" s="11" t="s">
        <v>24</v>
      </c>
      <c r="C94" s="10" t="s">
        <v>25</v>
      </c>
      <c r="D94" s="10" t="s">
        <v>26</v>
      </c>
      <c r="E94" s="10" t="s">
        <v>22</v>
      </c>
      <c r="F94" s="10" t="s">
        <v>23</v>
      </c>
      <c r="G94" s="12">
        <v>8000</v>
      </c>
      <c r="H94" s="13">
        <v>2</v>
      </c>
      <c r="I94" s="12">
        <v>16000</v>
      </c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 t="s">
        <v>8</v>
      </c>
      <c r="AB94" s="21">
        <v>43902</v>
      </c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</row>
    <row r="95" spans="1:39" x14ac:dyDescent="0.3">
      <c r="A95" s="28">
        <v>43883</v>
      </c>
      <c r="B95" s="11" t="s">
        <v>24</v>
      </c>
      <c r="C95" s="10" t="s">
        <v>25</v>
      </c>
      <c r="D95" s="10" t="s">
        <v>26</v>
      </c>
      <c r="E95" s="10" t="s">
        <v>10</v>
      </c>
      <c r="F95" s="10" t="s">
        <v>11</v>
      </c>
      <c r="G95" s="12">
        <v>7000</v>
      </c>
      <c r="H95" s="13">
        <v>5</v>
      </c>
      <c r="I95" s="12">
        <v>35000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 t="s">
        <v>13</v>
      </c>
      <c r="AB95" s="21">
        <v>41847</v>
      </c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</row>
    <row r="96" spans="1:39" x14ac:dyDescent="0.3">
      <c r="A96" s="28">
        <v>43902</v>
      </c>
      <c r="B96" s="11" t="s">
        <v>24</v>
      </c>
      <c r="C96" s="10" t="s">
        <v>25</v>
      </c>
      <c r="D96" s="10" t="s">
        <v>26</v>
      </c>
      <c r="E96" s="10" t="s">
        <v>27</v>
      </c>
      <c r="F96" s="10" t="s">
        <v>34</v>
      </c>
      <c r="G96" s="12">
        <v>10000</v>
      </c>
      <c r="H96" s="13">
        <v>9</v>
      </c>
      <c r="I96" s="12">
        <v>90000</v>
      </c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</row>
    <row r="97" spans="1:39" x14ac:dyDescent="0.3">
      <c r="A97" s="28">
        <v>43925</v>
      </c>
      <c r="B97" s="11" t="s">
        <v>24</v>
      </c>
      <c r="C97" s="10" t="s">
        <v>25</v>
      </c>
      <c r="D97" s="10" t="s">
        <v>26</v>
      </c>
      <c r="E97" s="10" t="s">
        <v>22</v>
      </c>
      <c r="F97" s="10" t="s">
        <v>23</v>
      </c>
      <c r="G97" s="12">
        <v>8000</v>
      </c>
      <c r="H97" s="13">
        <v>8</v>
      </c>
      <c r="I97" s="12">
        <v>64000</v>
      </c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9" t="s">
        <v>41</v>
      </c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</row>
    <row r="98" spans="1:39" x14ac:dyDescent="0.3">
      <c r="A98" s="28">
        <v>43956</v>
      </c>
      <c r="B98" s="11" t="s">
        <v>24</v>
      </c>
      <c r="C98" s="10" t="s">
        <v>25</v>
      </c>
      <c r="D98" s="10" t="s">
        <v>26</v>
      </c>
      <c r="E98" s="10" t="s">
        <v>22</v>
      </c>
      <c r="F98" s="10" t="s">
        <v>31</v>
      </c>
      <c r="G98" s="12">
        <v>4000</v>
      </c>
      <c r="H98" s="13">
        <v>10</v>
      </c>
      <c r="I98" s="12">
        <v>40000</v>
      </c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20">
        <v>43952</v>
      </c>
      <c r="AB98" s="20">
        <v>43983</v>
      </c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</row>
    <row r="99" spans="1:39" x14ac:dyDescent="0.3">
      <c r="A99" s="28">
        <v>43975</v>
      </c>
      <c r="B99" s="11" t="s">
        <v>24</v>
      </c>
      <c r="C99" s="10" t="s">
        <v>25</v>
      </c>
      <c r="D99" s="10" t="s">
        <v>26</v>
      </c>
      <c r="E99" s="10" t="s">
        <v>10</v>
      </c>
      <c r="F99" s="10" t="s">
        <v>30</v>
      </c>
      <c r="G99" s="12">
        <v>3000</v>
      </c>
      <c r="H99" s="13">
        <v>6</v>
      </c>
      <c r="I99" s="12">
        <v>18000</v>
      </c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</row>
    <row r="100" spans="1:39" x14ac:dyDescent="0.3">
      <c r="A100" s="28">
        <v>43985</v>
      </c>
      <c r="B100" s="11" t="s">
        <v>24</v>
      </c>
      <c r="C100" s="10" t="s">
        <v>25</v>
      </c>
      <c r="D100" s="10" t="s">
        <v>26</v>
      </c>
      <c r="E100" s="10" t="s">
        <v>27</v>
      </c>
      <c r="F100" s="10" t="s">
        <v>34</v>
      </c>
      <c r="G100" s="12">
        <v>10000</v>
      </c>
      <c r="H100" s="13">
        <v>6</v>
      </c>
      <c r="I100" s="12">
        <v>60000</v>
      </c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 t="s">
        <v>8</v>
      </c>
      <c r="AB100" s="21">
        <v>66667</v>
      </c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</row>
    <row r="101" spans="1:39" x14ac:dyDescent="0.3">
      <c r="A101" s="28">
        <v>43998</v>
      </c>
      <c r="B101" s="11" t="s">
        <v>24</v>
      </c>
      <c r="C101" s="10" t="s">
        <v>25</v>
      </c>
      <c r="D101" s="10" t="s">
        <v>26</v>
      </c>
      <c r="E101" s="10" t="s">
        <v>10</v>
      </c>
      <c r="F101" s="10" t="s">
        <v>11</v>
      </c>
      <c r="G101" s="12">
        <v>7000</v>
      </c>
      <c r="H101" s="13">
        <v>6</v>
      </c>
      <c r="I101" s="12">
        <v>42000</v>
      </c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 t="s">
        <v>13</v>
      </c>
      <c r="AB101" s="21">
        <v>40000</v>
      </c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</row>
    <row r="102" spans="1:39" x14ac:dyDescent="0.3">
      <c r="A102" s="28">
        <v>44022</v>
      </c>
      <c r="B102" s="11" t="s">
        <v>24</v>
      </c>
      <c r="C102" s="10" t="s">
        <v>25</v>
      </c>
      <c r="D102" s="10" t="s">
        <v>26</v>
      </c>
      <c r="E102" s="10" t="s">
        <v>27</v>
      </c>
      <c r="F102" s="10" t="s">
        <v>28</v>
      </c>
      <c r="G102" s="12">
        <v>18000</v>
      </c>
      <c r="H102" s="13">
        <v>7</v>
      </c>
      <c r="I102" s="12">
        <v>126000</v>
      </c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 t="s">
        <v>25</v>
      </c>
      <c r="AB102" s="21">
        <v>29000</v>
      </c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</row>
    <row r="103" spans="1:39" x14ac:dyDescent="0.3">
      <c r="A103" s="28">
        <v>44026</v>
      </c>
      <c r="B103" s="11" t="s">
        <v>24</v>
      </c>
      <c r="C103" s="10" t="s">
        <v>25</v>
      </c>
      <c r="D103" s="10" t="s">
        <v>26</v>
      </c>
      <c r="E103" s="10" t="s">
        <v>27</v>
      </c>
      <c r="F103" s="10" t="s">
        <v>34</v>
      </c>
      <c r="G103" s="12">
        <v>10000</v>
      </c>
      <c r="H103" s="13">
        <v>9</v>
      </c>
      <c r="I103" s="12">
        <v>90000</v>
      </c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 t="s">
        <v>17</v>
      </c>
      <c r="AB103" s="21">
        <v>53500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</row>
    <row r="104" spans="1:39" x14ac:dyDescent="0.3">
      <c r="A104" s="28">
        <v>44042</v>
      </c>
      <c r="B104" s="11" t="s">
        <v>24</v>
      </c>
      <c r="C104" s="10" t="s">
        <v>25</v>
      </c>
      <c r="D104" s="10" t="s">
        <v>26</v>
      </c>
      <c r="E104" s="10" t="s">
        <v>10</v>
      </c>
      <c r="F104" s="10" t="s">
        <v>30</v>
      </c>
      <c r="G104" s="12">
        <v>3000</v>
      </c>
      <c r="H104" s="13">
        <v>10</v>
      </c>
      <c r="I104" s="12">
        <v>30000</v>
      </c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 t="s">
        <v>20</v>
      </c>
      <c r="AB104" s="21">
        <v>30000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</row>
    <row r="105" spans="1:39" x14ac:dyDescent="0.3">
      <c r="A105" s="28">
        <v>44088</v>
      </c>
      <c r="B105" s="11" t="s">
        <v>24</v>
      </c>
      <c r="C105" s="10" t="s">
        <v>25</v>
      </c>
      <c r="D105" s="10" t="s">
        <v>26</v>
      </c>
      <c r="E105" s="10" t="s">
        <v>10</v>
      </c>
      <c r="F105" s="10" t="s">
        <v>11</v>
      </c>
      <c r="G105" s="12">
        <v>7000</v>
      </c>
      <c r="H105" s="13">
        <v>4</v>
      </c>
      <c r="I105" s="12">
        <v>28000</v>
      </c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</row>
    <row r="106" spans="1:39" x14ac:dyDescent="0.3">
      <c r="A106" s="28">
        <v>44092</v>
      </c>
      <c r="B106" s="11" t="s">
        <v>24</v>
      </c>
      <c r="C106" s="10" t="s">
        <v>25</v>
      </c>
      <c r="D106" s="10" t="s">
        <v>26</v>
      </c>
      <c r="E106" s="10" t="s">
        <v>22</v>
      </c>
      <c r="F106" s="10" t="s">
        <v>31</v>
      </c>
      <c r="G106" s="12">
        <v>4000</v>
      </c>
      <c r="H106" s="13">
        <v>7</v>
      </c>
      <c r="I106" s="12">
        <v>28000</v>
      </c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</row>
    <row r="107" spans="1:39" x14ac:dyDescent="0.3">
      <c r="A107" s="28">
        <v>44119</v>
      </c>
      <c r="B107" s="11" t="s">
        <v>24</v>
      </c>
      <c r="C107" s="10" t="s">
        <v>25</v>
      </c>
      <c r="D107" s="10" t="s">
        <v>26</v>
      </c>
      <c r="E107" s="10" t="s">
        <v>10</v>
      </c>
      <c r="F107" s="10" t="s">
        <v>15</v>
      </c>
      <c r="G107" s="12">
        <v>6000</v>
      </c>
      <c r="H107" s="13">
        <v>4</v>
      </c>
      <c r="I107" s="12">
        <v>24000</v>
      </c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9" t="s">
        <v>42</v>
      </c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</row>
    <row r="108" spans="1:39" x14ac:dyDescent="0.3">
      <c r="A108" s="28">
        <v>44127</v>
      </c>
      <c r="B108" s="11" t="s">
        <v>24</v>
      </c>
      <c r="C108" s="10" t="s">
        <v>25</v>
      </c>
      <c r="D108" s="10" t="s">
        <v>26</v>
      </c>
      <c r="E108" s="10" t="s">
        <v>22</v>
      </c>
      <c r="F108" s="10" t="s">
        <v>23</v>
      </c>
      <c r="G108" s="12">
        <v>8000</v>
      </c>
      <c r="H108" s="13">
        <v>10</v>
      </c>
      <c r="I108" s="12">
        <v>80000</v>
      </c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 t="s">
        <v>56</v>
      </c>
      <c r="AB108" s="8" t="s">
        <v>9</v>
      </c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</row>
    <row r="109" spans="1:39" x14ac:dyDescent="0.3">
      <c r="A109" s="28">
        <v>44134</v>
      </c>
      <c r="B109" s="11" t="s">
        <v>24</v>
      </c>
      <c r="C109" s="10" t="s">
        <v>25</v>
      </c>
      <c r="D109" s="10" t="s">
        <v>26</v>
      </c>
      <c r="E109" s="10" t="s">
        <v>10</v>
      </c>
      <c r="F109" s="10" t="s">
        <v>30</v>
      </c>
      <c r="G109" s="12">
        <v>3000</v>
      </c>
      <c r="H109" s="13">
        <v>3</v>
      </c>
      <c r="I109" s="12">
        <v>9000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 t="s">
        <v>13</v>
      </c>
      <c r="AB109" s="8" t="s">
        <v>14</v>
      </c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</row>
    <row r="110" spans="1:39" x14ac:dyDescent="0.3">
      <c r="A110" s="28">
        <v>44138</v>
      </c>
      <c r="B110" s="11" t="s">
        <v>24</v>
      </c>
      <c r="C110" s="10" t="s">
        <v>25</v>
      </c>
      <c r="D110" s="10" t="s">
        <v>26</v>
      </c>
      <c r="E110" s="10" t="s">
        <v>10</v>
      </c>
      <c r="F110" s="10" t="s">
        <v>11</v>
      </c>
      <c r="G110" s="12">
        <v>7000</v>
      </c>
      <c r="H110" s="13">
        <v>9</v>
      </c>
      <c r="I110" s="12">
        <v>63000</v>
      </c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 t="s">
        <v>17</v>
      </c>
      <c r="AB110" s="8" t="s">
        <v>18</v>
      </c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</row>
    <row r="111" spans="1:39" x14ac:dyDescent="0.3">
      <c r="A111" s="28">
        <v>44151</v>
      </c>
      <c r="B111" s="11" t="s">
        <v>24</v>
      </c>
      <c r="C111" s="10" t="s">
        <v>25</v>
      </c>
      <c r="D111" s="10" t="s">
        <v>26</v>
      </c>
      <c r="E111" s="10" t="s">
        <v>22</v>
      </c>
      <c r="F111" s="10" t="s">
        <v>23</v>
      </c>
      <c r="G111" s="12">
        <v>8000</v>
      </c>
      <c r="H111" s="13">
        <v>8</v>
      </c>
      <c r="I111" s="12">
        <v>64000</v>
      </c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 t="s">
        <v>20</v>
      </c>
      <c r="AB111" s="8" t="s">
        <v>21</v>
      </c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</row>
    <row r="112" spans="1:39" x14ac:dyDescent="0.3">
      <c r="A112" s="28">
        <v>44154</v>
      </c>
      <c r="B112" s="11" t="s">
        <v>24</v>
      </c>
      <c r="C112" s="10" t="s">
        <v>25</v>
      </c>
      <c r="D112" s="10" t="s">
        <v>26</v>
      </c>
      <c r="E112" s="10" t="s">
        <v>10</v>
      </c>
      <c r="F112" s="10" t="s">
        <v>11</v>
      </c>
      <c r="G112" s="12">
        <v>7000</v>
      </c>
      <c r="H112" s="13">
        <v>7</v>
      </c>
      <c r="I112" s="12">
        <v>49000</v>
      </c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 t="s">
        <v>25</v>
      </c>
      <c r="AB112" s="8" t="s">
        <v>26</v>
      </c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</row>
    <row r="113" spans="1:39" x14ac:dyDescent="0.3">
      <c r="A113" s="28">
        <v>44159</v>
      </c>
      <c r="B113" s="11" t="s">
        <v>24</v>
      </c>
      <c r="C113" s="10" t="s">
        <v>25</v>
      </c>
      <c r="D113" s="10" t="s">
        <v>26</v>
      </c>
      <c r="E113" s="10" t="s">
        <v>10</v>
      </c>
      <c r="F113" s="10" t="s">
        <v>15</v>
      </c>
      <c r="G113" s="12">
        <v>6000</v>
      </c>
      <c r="H113" s="13">
        <v>9</v>
      </c>
      <c r="I113" s="12">
        <v>54000</v>
      </c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</row>
    <row r="114" spans="1:39" x14ac:dyDescent="0.3">
      <c r="A114" s="28">
        <v>44195</v>
      </c>
      <c r="B114" s="11" t="s">
        <v>24</v>
      </c>
      <c r="C114" s="10" t="s">
        <v>25</v>
      </c>
      <c r="D114" s="10" t="s">
        <v>26</v>
      </c>
      <c r="E114" s="10" t="s">
        <v>10</v>
      </c>
      <c r="F114" s="10" t="s">
        <v>30</v>
      </c>
      <c r="G114" s="12">
        <v>3000</v>
      </c>
      <c r="H114" s="13">
        <v>3</v>
      </c>
      <c r="I114" s="12">
        <v>9000</v>
      </c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</row>
    <row r="115" spans="1:39" x14ac:dyDescent="0.3">
      <c r="A115" s="28">
        <v>44206</v>
      </c>
      <c r="B115" s="11" t="s">
        <v>24</v>
      </c>
      <c r="C115" s="10" t="s">
        <v>25</v>
      </c>
      <c r="D115" s="10" t="s">
        <v>26</v>
      </c>
      <c r="E115" s="10" t="s">
        <v>27</v>
      </c>
      <c r="F115" s="10" t="s">
        <v>28</v>
      </c>
      <c r="G115" s="12">
        <v>18000</v>
      </c>
      <c r="H115" s="13">
        <v>7</v>
      </c>
      <c r="I115" s="12">
        <v>126000</v>
      </c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9" t="s">
        <v>43</v>
      </c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</row>
    <row r="116" spans="1:39" x14ac:dyDescent="0.3">
      <c r="A116" s="28">
        <v>44207</v>
      </c>
      <c r="B116" s="11" t="s">
        <v>24</v>
      </c>
      <c r="C116" s="10" t="s">
        <v>25</v>
      </c>
      <c r="D116" s="10" t="s">
        <v>26</v>
      </c>
      <c r="E116" s="10" t="s">
        <v>10</v>
      </c>
      <c r="F116" s="10" t="s">
        <v>11</v>
      </c>
      <c r="G116" s="12">
        <v>7000</v>
      </c>
      <c r="H116" s="13">
        <v>1</v>
      </c>
      <c r="I116" s="12">
        <v>7000</v>
      </c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23">
        <v>43997</v>
      </c>
      <c r="AB116" s="8" t="s">
        <v>7</v>
      </c>
      <c r="AC116" s="8" t="s">
        <v>8</v>
      </c>
      <c r="AD116" s="8"/>
      <c r="AE116" s="8"/>
      <c r="AF116" s="8"/>
      <c r="AG116" s="8"/>
      <c r="AH116" s="8"/>
      <c r="AI116" s="8"/>
      <c r="AJ116" s="8"/>
      <c r="AK116" s="8"/>
      <c r="AL116" s="8"/>
      <c r="AM116" s="8"/>
    </row>
    <row r="117" spans="1:39" x14ac:dyDescent="0.3">
      <c r="A117" s="28">
        <v>44218</v>
      </c>
      <c r="B117" s="11" t="s">
        <v>24</v>
      </c>
      <c r="C117" s="10" t="s">
        <v>25</v>
      </c>
      <c r="D117" s="10" t="s">
        <v>26</v>
      </c>
      <c r="E117" s="10" t="s">
        <v>22</v>
      </c>
      <c r="F117" s="10" t="s">
        <v>31</v>
      </c>
      <c r="G117" s="12">
        <v>4000</v>
      </c>
      <c r="H117" s="13">
        <v>1</v>
      </c>
      <c r="I117" s="12">
        <v>4000</v>
      </c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23">
        <v>43997</v>
      </c>
      <c r="AB117" s="8" t="s">
        <v>16</v>
      </c>
      <c r="AC117" s="8" t="s">
        <v>17</v>
      </c>
      <c r="AD117" s="8"/>
      <c r="AE117" s="8"/>
      <c r="AF117" s="8"/>
      <c r="AG117" s="8"/>
      <c r="AH117" s="8"/>
      <c r="AI117" s="8"/>
      <c r="AJ117" s="8"/>
      <c r="AK117" s="8"/>
      <c r="AL117" s="8"/>
      <c r="AM117" s="8"/>
    </row>
    <row r="118" spans="1:39" x14ac:dyDescent="0.3">
      <c r="A118" s="28">
        <v>43837</v>
      </c>
      <c r="B118" s="11" t="s">
        <v>16</v>
      </c>
      <c r="C118" s="10" t="s">
        <v>17</v>
      </c>
      <c r="D118" s="10" t="s">
        <v>18</v>
      </c>
      <c r="E118" s="10" t="s">
        <v>10</v>
      </c>
      <c r="F118" s="10" t="s">
        <v>11</v>
      </c>
      <c r="G118" s="12">
        <v>7000</v>
      </c>
      <c r="H118" s="13">
        <v>2</v>
      </c>
      <c r="I118" s="12">
        <v>14000</v>
      </c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</row>
    <row r="119" spans="1:39" x14ac:dyDescent="0.3">
      <c r="A119" s="28">
        <v>43846</v>
      </c>
      <c r="B119" s="11" t="s">
        <v>16</v>
      </c>
      <c r="C119" s="10" t="s">
        <v>17</v>
      </c>
      <c r="D119" s="10" t="s">
        <v>18</v>
      </c>
      <c r="E119" s="10" t="s">
        <v>10</v>
      </c>
      <c r="F119" s="10" t="s">
        <v>30</v>
      </c>
      <c r="G119" s="12">
        <v>3000</v>
      </c>
      <c r="H119" s="13">
        <v>5</v>
      </c>
      <c r="I119" s="12">
        <v>15000</v>
      </c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</row>
    <row r="120" spans="1:39" ht="39" x14ac:dyDescent="0.3">
      <c r="A120" s="28">
        <v>43851</v>
      </c>
      <c r="B120" s="11" t="s">
        <v>16</v>
      </c>
      <c r="C120" s="10" t="s">
        <v>17</v>
      </c>
      <c r="D120" s="10" t="s">
        <v>18</v>
      </c>
      <c r="E120" s="10" t="s">
        <v>27</v>
      </c>
      <c r="F120" s="10" t="s">
        <v>28</v>
      </c>
      <c r="G120" s="12">
        <v>18000</v>
      </c>
      <c r="H120" s="13">
        <v>3</v>
      </c>
      <c r="I120" s="12">
        <v>54000</v>
      </c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 t="s">
        <v>44</v>
      </c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</row>
    <row r="121" spans="1:39" x14ac:dyDescent="0.3">
      <c r="A121" s="28">
        <v>43855</v>
      </c>
      <c r="B121" s="11" t="s">
        <v>16</v>
      </c>
      <c r="C121" s="10" t="s">
        <v>17</v>
      </c>
      <c r="D121" s="10" t="s">
        <v>18</v>
      </c>
      <c r="E121" s="10" t="s">
        <v>22</v>
      </c>
      <c r="F121" s="10" t="s">
        <v>31</v>
      </c>
      <c r="G121" s="12">
        <v>4000</v>
      </c>
      <c r="H121" s="13">
        <v>5</v>
      </c>
      <c r="I121" s="12">
        <v>20000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24">
        <v>70000</v>
      </c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</row>
    <row r="122" spans="1:39" x14ac:dyDescent="0.3">
      <c r="A122" s="28">
        <v>43864</v>
      </c>
      <c r="B122" s="11" t="s">
        <v>16</v>
      </c>
      <c r="C122" s="10" t="s">
        <v>17</v>
      </c>
      <c r="D122" s="10" t="s">
        <v>18</v>
      </c>
      <c r="E122" s="10" t="s">
        <v>22</v>
      </c>
      <c r="F122" s="10" t="s">
        <v>31</v>
      </c>
      <c r="G122" s="12">
        <v>4000</v>
      </c>
      <c r="H122" s="13">
        <v>5</v>
      </c>
      <c r="I122" s="12">
        <v>20000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</row>
    <row r="123" spans="1:39" x14ac:dyDescent="0.3">
      <c r="A123" s="28">
        <v>43886</v>
      </c>
      <c r="B123" s="11" t="s">
        <v>16</v>
      </c>
      <c r="C123" s="10" t="s">
        <v>17</v>
      </c>
      <c r="D123" s="10" t="s">
        <v>18</v>
      </c>
      <c r="E123" s="10" t="s">
        <v>22</v>
      </c>
      <c r="F123" s="10" t="s">
        <v>31</v>
      </c>
      <c r="G123" s="12">
        <v>4000</v>
      </c>
      <c r="H123" s="13">
        <v>1</v>
      </c>
      <c r="I123" s="12">
        <v>4000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</row>
    <row r="124" spans="1:39" x14ac:dyDescent="0.3">
      <c r="A124" s="28">
        <v>43892</v>
      </c>
      <c r="B124" s="11" t="s">
        <v>16</v>
      </c>
      <c r="C124" s="10" t="s">
        <v>17</v>
      </c>
      <c r="D124" s="10" t="s">
        <v>18</v>
      </c>
      <c r="E124" s="10" t="s">
        <v>10</v>
      </c>
      <c r="F124" s="10" t="s">
        <v>30</v>
      </c>
      <c r="G124" s="12">
        <v>3000</v>
      </c>
      <c r="H124" s="13">
        <v>3</v>
      </c>
      <c r="I124" s="12">
        <v>9000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9" t="s">
        <v>45</v>
      </c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</row>
    <row r="125" spans="1:39" x14ac:dyDescent="0.3">
      <c r="A125" s="28">
        <v>43894</v>
      </c>
      <c r="B125" s="11" t="s">
        <v>16</v>
      </c>
      <c r="C125" s="10" t="s">
        <v>17</v>
      </c>
      <c r="D125" s="10" t="s">
        <v>18</v>
      </c>
      <c r="E125" s="10" t="s">
        <v>10</v>
      </c>
      <c r="F125" s="10" t="s">
        <v>30</v>
      </c>
      <c r="G125" s="12">
        <v>3000</v>
      </c>
      <c r="H125" s="13">
        <v>7</v>
      </c>
      <c r="I125" s="12">
        <v>21000</v>
      </c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</row>
    <row r="126" spans="1:39" x14ac:dyDescent="0.3">
      <c r="A126" s="28">
        <v>43904</v>
      </c>
      <c r="B126" s="11" t="s">
        <v>16</v>
      </c>
      <c r="C126" s="10" t="s">
        <v>17</v>
      </c>
      <c r="D126" s="10" t="s">
        <v>18</v>
      </c>
      <c r="E126" s="10" t="s">
        <v>27</v>
      </c>
      <c r="F126" s="10" t="s">
        <v>28</v>
      </c>
      <c r="G126" s="12">
        <v>18000</v>
      </c>
      <c r="H126" s="13">
        <v>1</v>
      </c>
      <c r="I126" s="12">
        <v>18000</v>
      </c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 t="s">
        <v>8</v>
      </c>
      <c r="AB126" s="8" t="s">
        <v>9</v>
      </c>
      <c r="AC126" s="8"/>
      <c r="AD126" s="21">
        <v>1</v>
      </c>
      <c r="AE126" s="8"/>
      <c r="AF126" s="8"/>
      <c r="AG126" s="8"/>
      <c r="AH126" s="8"/>
      <c r="AI126" s="8"/>
      <c r="AJ126" s="8"/>
      <c r="AK126" s="8"/>
      <c r="AL126" s="8"/>
      <c r="AM126" s="8"/>
    </row>
    <row r="127" spans="1:39" x14ac:dyDescent="0.3">
      <c r="A127" s="28">
        <v>43916</v>
      </c>
      <c r="B127" s="11" t="s">
        <v>16</v>
      </c>
      <c r="C127" s="10" t="s">
        <v>17</v>
      </c>
      <c r="D127" s="10" t="s">
        <v>18</v>
      </c>
      <c r="E127" s="10" t="s">
        <v>22</v>
      </c>
      <c r="F127" s="10" t="s">
        <v>31</v>
      </c>
      <c r="G127" s="12">
        <v>4000</v>
      </c>
      <c r="H127" s="13">
        <v>8</v>
      </c>
      <c r="I127" s="12">
        <v>32000</v>
      </c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 t="s">
        <v>13</v>
      </c>
      <c r="AB127" s="8" t="s">
        <v>14</v>
      </c>
      <c r="AC127" s="8"/>
      <c r="AD127" s="21">
        <v>2</v>
      </c>
      <c r="AE127" s="8"/>
      <c r="AF127" s="8"/>
      <c r="AG127" s="8"/>
      <c r="AH127" s="8"/>
      <c r="AI127" s="8"/>
      <c r="AJ127" s="8"/>
      <c r="AK127" s="8"/>
      <c r="AL127" s="8"/>
      <c r="AM127" s="8"/>
    </row>
    <row r="128" spans="1:39" x14ac:dyDescent="0.3">
      <c r="A128" s="28">
        <v>43936</v>
      </c>
      <c r="B128" s="11" t="s">
        <v>16</v>
      </c>
      <c r="C128" s="10" t="s">
        <v>17</v>
      </c>
      <c r="D128" s="10" t="s">
        <v>18</v>
      </c>
      <c r="E128" s="10" t="s">
        <v>27</v>
      </c>
      <c r="F128" s="10" t="s">
        <v>34</v>
      </c>
      <c r="G128" s="12">
        <v>10000</v>
      </c>
      <c r="H128" s="13">
        <v>3</v>
      </c>
      <c r="I128" s="12">
        <v>30000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 t="s">
        <v>17</v>
      </c>
      <c r="AB128" s="8" t="s">
        <v>18</v>
      </c>
      <c r="AC128" s="8"/>
      <c r="AD128" s="21">
        <v>4</v>
      </c>
      <c r="AE128" s="8"/>
      <c r="AF128" s="8"/>
      <c r="AG128" s="8"/>
      <c r="AH128" s="8"/>
      <c r="AI128" s="8"/>
      <c r="AJ128" s="8"/>
      <c r="AK128" s="8"/>
      <c r="AL128" s="8"/>
      <c r="AM128" s="8"/>
    </row>
    <row r="129" spans="1:39" x14ac:dyDescent="0.3">
      <c r="A129" s="28">
        <v>43941</v>
      </c>
      <c r="B129" s="11" t="s">
        <v>16</v>
      </c>
      <c r="C129" s="10" t="s">
        <v>17</v>
      </c>
      <c r="D129" s="10" t="s">
        <v>18</v>
      </c>
      <c r="E129" s="10" t="s">
        <v>22</v>
      </c>
      <c r="F129" s="10" t="s">
        <v>23</v>
      </c>
      <c r="G129" s="12">
        <v>8000</v>
      </c>
      <c r="H129" s="13">
        <v>3</v>
      </c>
      <c r="I129" s="12">
        <v>24000</v>
      </c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 t="s">
        <v>20</v>
      </c>
      <c r="AB129" s="8" t="s">
        <v>21</v>
      </c>
      <c r="AC129" s="8"/>
      <c r="AD129" s="21">
        <v>5</v>
      </c>
      <c r="AE129" s="8"/>
      <c r="AF129" s="8"/>
      <c r="AG129" s="8"/>
      <c r="AH129" s="8"/>
      <c r="AI129" s="8"/>
      <c r="AJ129" s="8"/>
      <c r="AK129" s="8"/>
      <c r="AL129" s="8"/>
      <c r="AM129" s="8"/>
    </row>
    <row r="130" spans="1:39" x14ac:dyDescent="0.3">
      <c r="A130" s="28">
        <v>43965</v>
      </c>
      <c r="B130" s="11" t="s">
        <v>16</v>
      </c>
      <c r="C130" s="10" t="s">
        <v>17</v>
      </c>
      <c r="D130" s="10" t="s">
        <v>18</v>
      </c>
      <c r="E130" s="10" t="s">
        <v>27</v>
      </c>
      <c r="F130" s="10" t="s">
        <v>34</v>
      </c>
      <c r="G130" s="12">
        <v>10000</v>
      </c>
      <c r="H130" s="13">
        <v>10</v>
      </c>
      <c r="I130" s="12">
        <v>100000</v>
      </c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 t="s">
        <v>25</v>
      </c>
      <c r="AB130" s="8" t="s">
        <v>26</v>
      </c>
      <c r="AC130" s="8"/>
      <c r="AD130" s="21">
        <v>6</v>
      </c>
      <c r="AE130" s="8"/>
      <c r="AF130" s="8"/>
      <c r="AG130" s="8"/>
      <c r="AH130" s="8"/>
      <c r="AI130" s="8"/>
      <c r="AJ130" s="8"/>
      <c r="AK130" s="8"/>
      <c r="AL130" s="8"/>
      <c r="AM130" s="8"/>
    </row>
    <row r="131" spans="1:39" x14ac:dyDescent="0.3">
      <c r="A131" s="28">
        <v>43971</v>
      </c>
      <c r="B131" s="11" t="s">
        <v>16</v>
      </c>
      <c r="C131" s="10" t="s">
        <v>17</v>
      </c>
      <c r="D131" s="10" t="s">
        <v>18</v>
      </c>
      <c r="E131" s="10" t="s">
        <v>10</v>
      </c>
      <c r="F131" s="10" t="s">
        <v>11</v>
      </c>
      <c r="G131" s="12">
        <v>7000</v>
      </c>
      <c r="H131" s="13">
        <v>1</v>
      </c>
      <c r="I131" s="12">
        <v>7000</v>
      </c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</row>
    <row r="132" spans="1:39" x14ac:dyDescent="0.3">
      <c r="A132" s="28">
        <v>43995</v>
      </c>
      <c r="B132" s="11" t="s">
        <v>16</v>
      </c>
      <c r="C132" s="10" t="s">
        <v>17</v>
      </c>
      <c r="D132" s="10" t="s">
        <v>18</v>
      </c>
      <c r="E132" s="10" t="s">
        <v>10</v>
      </c>
      <c r="F132" s="10" t="s">
        <v>11</v>
      </c>
      <c r="G132" s="12">
        <v>7000</v>
      </c>
      <c r="H132" s="13">
        <v>2</v>
      </c>
      <c r="I132" s="12">
        <v>14000</v>
      </c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9" t="s">
        <v>46</v>
      </c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</row>
    <row r="133" spans="1:39" x14ac:dyDescent="0.3">
      <c r="A133" s="28">
        <v>43997</v>
      </c>
      <c r="B133" s="11" t="s">
        <v>16</v>
      </c>
      <c r="C133" s="10" t="s">
        <v>17</v>
      </c>
      <c r="D133" s="10" t="s">
        <v>18</v>
      </c>
      <c r="E133" s="10" t="s">
        <v>22</v>
      </c>
      <c r="F133" s="10" t="s">
        <v>23</v>
      </c>
      <c r="G133" s="12">
        <v>8000</v>
      </c>
      <c r="H133" s="13">
        <v>2</v>
      </c>
      <c r="I133" s="12">
        <v>16000</v>
      </c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</row>
    <row r="134" spans="1:39" x14ac:dyDescent="0.3">
      <c r="A134" s="28">
        <v>43999</v>
      </c>
      <c r="B134" s="11" t="s">
        <v>16</v>
      </c>
      <c r="C134" s="10" t="s">
        <v>17</v>
      </c>
      <c r="D134" s="10" t="s">
        <v>18</v>
      </c>
      <c r="E134" s="10" t="s">
        <v>22</v>
      </c>
      <c r="F134" s="10" t="s">
        <v>23</v>
      </c>
      <c r="G134" s="12">
        <v>8000</v>
      </c>
      <c r="H134" s="13">
        <v>5</v>
      </c>
      <c r="I134" s="12">
        <v>40000</v>
      </c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 t="s">
        <v>8</v>
      </c>
      <c r="AB134" s="8" t="s">
        <v>7</v>
      </c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</row>
    <row r="135" spans="1:39" x14ac:dyDescent="0.3">
      <c r="A135" s="28">
        <v>44008</v>
      </c>
      <c r="B135" s="11" t="s">
        <v>16</v>
      </c>
      <c r="C135" s="10" t="s">
        <v>17</v>
      </c>
      <c r="D135" s="10" t="s">
        <v>18</v>
      </c>
      <c r="E135" s="22" t="s">
        <v>10</v>
      </c>
      <c r="F135" s="22" t="s">
        <v>15</v>
      </c>
      <c r="G135" s="12">
        <v>6000</v>
      </c>
      <c r="H135" s="13">
        <v>10</v>
      </c>
      <c r="I135" s="12">
        <v>60000</v>
      </c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 t="s">
        <v>13</v>
      </c>
      <c r="AB135" s="8" t="s">
        <v>12</v>
      </c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</row>
    <row r="136" spans="1:39" x14ac:dyDescent="0.3">
      <c r="A136" s="28">
        <v>44026</v>
      </c>
      <c r="B136" s="11" t="s">
        <v>16</v>
      </c>
      <c r="C136" s="10" t="s">
        <v>17</v>
      </c>
      <c r="D136" s="10" t="s">
        <v>18</v>
      </c>
      <c r="E136" s="10" t="s">
        <v>27</v>
      </c>
      <c r="F136" s="10" t="s">
        <v>28</v>
      </c>
      <c r="G136" s="12">
        <v>18000</v>
      </c>
      <c r="H136" s="13">
        <v>7</v>
      </c>
      <c r="I136" s="12">
        <v>126000</v>
      </c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 t="s">
        <v>25</v>
      </c>
      <c r="AB136" s="8" t="s">
        <v>24</v>
      </c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</row>
    <row r="137" spans="1:39" x14ac:dyDescent="0.3">
      <c r="A137" s="28">
        <v>44060</v>
      </c>
      <c r="B137" s="11" t="s">
        <v>16</v>
      </c>
      <c r="C137" s="10" t="s">
        <v>17</v>
      </c>
      <c r="D137" s="10" t="s">
        <v>18</v>
      </c>
      <c r="E137" s="10" t="s">
        <v>27</v>
      </c>
      <c r="F137" s="10" t="s">
        <v>28</v>
      </c>
      <c r="G137" s="12">
        <v>18000</v>
      </c>
      <c r="H137" s="13">
        <v>8</v>
      </c>
      <c r="I137" s="12">
        <v>144000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 t="s">
        <v>20</v>
      </c>
      <c r="AB137" s="8" t="s">
        <v>19</v>
      </c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</row>
    <row r="138" spans="1:39" x14ac:dyDescent="0.3">
      <c r="A138" s="28">
        <v>44068</v>
      </c>
      <c r="B138" s="11" t="s">
        <v>16</v>
      </c>
      <c r="C138" s="10" t="s">
        <v>17</v>
      </c>
      <c r="D138" s="10" t="s">
        <v>18</v>
      </c>
      <c r="E138" s="10" t="s">
        <v>27</v>
      </c>
      <c r="F138" s="10" t="s">
        <v>28</v>
      </c>
      <c r="G138" s="12">
        <v>18000</v>
      </c>
      <c r="H138" s="13">
        <v>10</v>
      </c>
      <c r="I138" s="12">
        <v>180000</v>
      </c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 t="s">
        <v>17</v>
      </c>
      <c r="AB138" s="8" t="s">
        <v>16</v>
      </c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</row>
    <row r="139" spans="1:39" x14ac:dyDescent="0.3">
      <c r="A139" s="28">
        <v>44069</v>
      </c>
      <c r="B139" s="11" t="s">
        <v>16</v>
      </c>
      <c r="C139" s="10" t="s">
        <v>17</v>
      </c>
      <c r="D139" s="10" t="s">
        <v>18</v>
      </c>
      <c r="E139" s="10" t="s">
        <v>10</v>
      </c>
      <c r="F139" s="10" t="s">
        <v>30</v>
      </c>
      <c r="G139" s="12">
        <v>3000</v>
      </c>
      <c r="H139" s="13">
        <v>6</v>
      </c>
      <c r="I139" s="12">
        <v>18000</v>
      </c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</row>
    <row r="140" spans="1:39" x14ac:dyDescent="0.3">
      <c r="A140" s="28">
        <v>44086</v>
      </c>
      <c r="B140" s="11" t="s">
        <v>16</v>
      </c>
      <c r="C140" s="10" t="s">
        <v>17</v>
      </c>
      <c r="D140" s="10" t="s">
        <v>18</v>
      </c>
      <c r="E140" s="10" t="s">
        <v>10</v>
      </c>
      <c r="F140" s="10" t="s">
        <v>30</v>
      </c>
      <c r="G140" s="12">
        <v>3000</v>
      </c>
      <c r="H140" s="13">
        <v>2</v>
      </c>
      <c r="I140" s="12">
        <v>6000</v>
      </c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9" t="s">
        <v>47</v>
      </c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</row>
    <row r="141" spans="1:39" x14ac:dyDescent="0.3">
      <c r="A141" s="28">
        <v>44088</v>
      </c>
      <c r="B141" s="11" t="s">
        <v>16</v>
      </c>
      <c r="C141" s="10" t="s">
        <v>17</v>
      </c>
      <c r="D141" s="10" t="s">
        <v>18</v>
      </c>
      <c r="E141" s="10" t="s">
        <v>22</v>
      </c>
      <c r="F141" s="10" t="s">
        <v>23</v>
      </c>
      <c r="G141" s="12">
        <v>8000</v>
      </c>
      <c r="H141" s="13">
        <v>7</v>
      </c>
      <c r="I141" s="12">
        <v>56000</v>
      </c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25" t="s">
        <v>48</v>
      </c>
      <c r="AC141" s="25" t="s">
        <v>2</v>
      </c>
      <c r="AD141" s="8"/>
      <c r="AE141" s="8"/>
      <c r="AF141" s="8"/>
      <c r="AG141" s="8"/>
      <c r="AH141" s="8"/>
      <c r="AI141" s="8"/>
      <c r="AJ141" s="8"/>
      <c r="AK141" s="8"/>
      <c r="AL141" s="8"/>
      <c r="AM141" s="8"/>
    </row>
    <row r="142" spans="1:39" x14ac:dyDescent="0.3">
      <c r="A142" s="28">
        <v>44116</v>
      </c>
      <c r="B142" s="11" t="s">
        <v>16</v>
      </c>
      <c r="C142" s="10" t="s">
        <v>17</v>
      </c>
      <c r="D142" s="10" t="s">
        <v>18</v>
      </c>
      <c r="E142" s="10" t="s">
        <v>10</v>
      </c>
      <c r="F142" s="10" t="s">
        <v>11</v>
      </c>
      <c r="G142" s="12">
        <v>7000</v>
      </c>
      <c r="H142" s="13">
        <v>7</v>
      </c>
      <c r="I142" s="12">
        <v>49000</v>
      </c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 t="s">
        <v>13</v>
      </c>
      <c r="AB142" s="26" t="e">
        <v>#N/A</v>
      </c>
      <c r="AC142" s="8" t="s">
        <v>14</v>
      </c>
      <c r="AD142" s="8"/>
      <c r="AE142" s="8"/>
      <c r="AF142" s="8"/>
      <c r="AG142" s="8"/>
      <c r="AH142" s="8"/>
      <c r="AI142" s="8"/>
      <c r="AJ142" s="8"/>
      <c r="AK142" s="8"/>
      <c r="AL142" s="8"/>
      <c r="AM142" s="8"/>
    </row>
    <row r="143" spans="1:39" x14ac:dyDescent="0.3">
      <c r="A143" s="28">
        <v>44118</v>
      </c>
      <c r="B143" s="11" t="s">
        <v>16</v>
      </c>
      <c r="C143" s="10" t="s">
        <v>17</v>
      </c>
      <c r="D143" s="10" t="s">
        <v>18</v>
      </c>
      <c r="E143" s="10" t="s">
        <v>22</v>
      </c>
      <c r="F143" s="10" t="s">
        <v>31</v>
      </c>
      <c r="G143" s="12">
        <v>4000</v>
      </c>
      <c r="H143" s="13">
        <v>6</v>
      </c>
      <c r="I143" s="12">
        <v>24000</v>
      </c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 t="s">
        <v>17</v>
      </c>
      <c r="AB143" s="26" t="e">
        <v>#N/A</v>
      </c>
      <c r="AC143" s="8" t="s">
        <v>18</v>
      </c>
      <c r="AD143" s="8"/>
      <c r="AE143" s="8"/>
      <c r="AF143" s="8"/>
      <c r="AG143" s="8"/>
      <c r="AH143" s="8"/>
      <c r="AI143" s="8"/>
      <c r="AJ143" s="8"/>
      <c r="AK143" s="8"/>
      <c r="AL143" s="8"/>
      <c r="AM143" s="8"/>
    </row>
    <row r="144" spans="1:39" x14ac:dyDescent="0.3">
      <c r="A144" s="28">
        <v>44133</v>
      </c>
      <c r="B144" s="11" t="s">
        <v>16</v>
      </c>
      <c r="C144" s="10" t="s">
        <v>17</v>
      </c>
      <c r="D144" s="10" t="s">
        <v>18</v>
      </c>
      <c r="E144" s="10" t="s">
        <v>22</v>
      </c>
      <c r="F144" s="10" t="s">
        <v>31</v>
      </c>
      <c r="G144" s="12">
        <v>4000</v>
      </c>
      <c r="H144" s="13">
        <v>8</v>
      </c>
      <c r="I144" s="12">
        <v>32000</v>
      </c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 t="s">
        <v>20</v>
      </c>
      <c r="AB144" s="26" t="e">
        <v>#N/A</v>
      </c>
      <c r="AC144" s="8" t="s">
        <v>21</v>
      </c>
      <c r="AD144" s="8"/>
      <c r="AE144" s="8"/>
      <c r="AF144" s="8"/>
      <c r="AG144" s="8"/>
      <c r="AH144" s="8"/>
      <c r="AI144" s="8"/>
      <c r="AJ144" s="8"/>
      <c r="AK144" s="8"/>
      <c r="AL144" s="8"/>
      <c r="AM144" s="8"/>
    </row>
    <row r="145" spans="1:39" x14ac:dyDescent="0.3">
      <c r="A145" s="28">
        <v>44143</v>
      </c>
      <c r="B145" s="11" t="s">
        <v>16</v>
      </c>
      <c r="C145" s="10" t="s">
        <v>17</v>
      </c>
      <c r="D145" s="10" t="s">
        <v>18</v>
      </c>
      <c r="E145" s="10" t="s">
        <v>10</v>
      </c>
      <c r="F145" s="10" t="s">
        <v>15</v>
      </c>
      <c r="G145" s="12">
        <v>6000</v>
      </c>
      <c r="H145" s="13">
        <v>5</v>
      </c>
      <c r="I145" s="12">
        <v>30000</v>
      </c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 t="s">
        <v>8</v>
      </c>
      <c r="AB145" s="26" t="e">
        <v>#N/A</v>
      </c>
      <c r="AC145" s="8" t="s">
        <v>9</v>
      </c>
      <c r="AD145" s="8"/>
      <c r="AE145" s="8"/>
      <c r="AF145" s="8"/>
      <c r="AG145" s="8"/>
      <c r="AH145" s="8"/>
      <c r="AI145" s="8"/>
      <c r="AJ145" s="8"/>
      <c r="AK145" s="8"/>
      <c r="AL145" s="8"/>
      <c r="AM145" s="8"/>
    </row>
    <row r="146" spans="1:39" x14ac:dyDescent="0.3">
      <c r="A146" s="28">
        <v>44144</v>
      </c>
      <c r="B146" s="11" t="s">
        <v>16</v>
      </c>
      <c r="C146" s="10" t="s">
        <v>17</v>
      </c>
      <c r="D146" s="10" t="s">
        <v>18</v>
      </c>
      <c r="E146" s="10" t="s">
        <v>10</v>
      </c>
      <c r="F146" s="10" t="s">
        <v>15</v>
      </c>
      <c r="G146" s="12">
        <v>6000</v>
      </c>
      <c r="H146" s="13">
        <v>8</v>
      </c>
      <c r="I146" s="12">
        <v>48000</v>
      </c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 t="s">
        <v>25</v>
      </c>
      <c r="AB146" s="26" t="e">
        <v>#N/A</v>
      </c>
      <c r="AC146" s="8" t="s">
        <v>26</v>
      </c>
      <c r="AD146" s="8"/>
      <c r="AE146" s="8"/>
      <c r="AF146" s="8"/>
      <c r="AG146" s="8"/>
      <c r="AH146" s="8"/>
      <c r="AI146" s="8"/>
      <c r="AJ146" s="8"/>
      <c r="AK146" s="8"/>
      <c r="AL146" s="8"/>
      <c r="AM146" s="8"/>
    </row>
    <row r="147" spans="1:39" x14ac:dyDescent="0.3">
      <c r="A147" s="28">
        <v>44145</v>
      </c>
      <c r="B147" s="11" t="s">
        <v>16</v>
      </c>
      <c r="C147" s="10" t="s">
        <v>17</v>
      </c>
      <c r="D147" s="10" t="s">
        <v>18</v>
      </c>
      <c r="E147" s="10" t="s">
        <v>27</v>
      </c>
      <c r="F147" s="10" t="s">
        <v>34</v>
      </c>
      <c r="G147" s="12">
        <v>10000</v>
      </c>
      <c r="H147" s="13">
        <v>1</v>
      </c>
      <c r="I147" s="12">
        <v>10000</v>
      </c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</row>
    <row r="148" spans="1:39" x14ac:dyDescent="0.3">
      <c r="A148" s="28">
        <v>44146</v>
      </c>
      <c r="B148" s="11" t="s">
        <v>16</v>
      </c>
      <c r="C148" s="10" t="s">
        <v>17</v>
      </c>
      <c r="D148" s="10" t="s">
        <v>18</v>
      </c>
      <c r="E148" s="10" t="s">
        <v>27</v>
      </c>
      <c r="F148" s="10" t="s">
        <v>34</v>
      </c>
      <c r="G148" s="12">
        <v>10000</v>
      </c>
      <c r="H148" s="13">
        <v>7</v>
      </c>
      <c r="I148" s="12">
        <v>70000</v>
      </c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</row>
    <row r="149" spans="1:39" x14ac:dyDescent="0.3">
      <c r="A149" s="28">
        <v>44187</v>
      </c>
      <c r="B149" s="11" t="s">
        <v>16</v>
      </c>
      <c r="C149" s="10" t="s">
        <v>17</v>
      </c>
      <c r="D149" s="10" t="s">
        <v>18</v>
      </c>
      <c r="E149" s="10" t="s">
        <v>22</v>
      </c>
      <c r="F149" s="10" t="s">
        <v>31</v>
      </c>
      <c r="G149" s="12">
        <v>4000</v>
      </c>
      <c r="H149" s="13">
        <v>6</v>
      </c>
      <c r="I149" s="12">
        <v>24000</v>
      </c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</row>
    <row r="150" spans="1:39" x14ac:dyDescent="0.3">
      <c r="A150" s="28">
        <v>44193</v>
      </c>
      <c r="B150" s="11" t="s">
        <v>16</v>
      </c>
      <c r="C150" s="10" t="s">
        <v>17</v>
      </c>
      <c r="D150" s="10" t="s">
        <v>18</v>
      </c>
      <c r="E150" s="10" t="s">
        <v>27</v>
      </c>
      <c r="F150" s="10" t="s">
        <v>28</v>
      </c>
      <c r="G150" s="12">
        <v>18000</v>
      </c>
      <c r="H150" s="13">
        <v>3</v>
      </c>
      <c r="I150" s="12">
        <v>54000</v>
      </c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</row>
    <row r="151" spans="1:39" x14ac:dyDescent="0.3">
      <c r="A151" s="28">
        <v>44196</v>
      </c>
      <c r="B151" s="11" t="s">
        <v>16</v>
      </c>
      <c r="C151" s="10" t="s">
        <v>17</v>
      </c>
      <c r="D151" s="10" t="s">
        <v>18</v>
      </c>
      <c r="E151" s="10" t="s">
        <v>10</v>
      </c>
      <c r="F151" s="10" t="s">
        <v>11</v>
      </c>
      <c r="G151" s="12">
        <v>7000</v>
      </c>
      <c r="H151" s="13">
        <v>10</v>
      </c>
      <c r="I151" s="12">
        <v>70000</v>
      </c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</row>
    <row r="152" spans="1:39" x14ac:dyDescent="0.3">
      <c r="A152" s="28">
        <v>44203</v>
      </c>
      <c r="B152" s="11" t="s">
        <v>16</v>
      </c>
      <c r="C152" s="10" t="s">
        <v>17</v>
      </c>
      <c r="D152" s="10" t="s">
        <v>18</v>
      </c>
      <c r="E152" s="10" t="s">
        <v>10</v>
      </c>
      <c r="F152" s="10" t="s">
        <v>11</v>
      </c>
      <c r="G152" s="12">
        <v>7000</v>
      </c>
      <c r="H152" s="13">
        <v>2</v>
      </c>
      <c r="I152" s="12">
        <v>14000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</row>
    <row r="153" spans="1:39" x14ac:dyDescent="0.3">
      <c r="A153" s="28">
        <v>44212</v>
      </c>
      <c r="B153" s="11" t="s">
        <v>16</v>
      </c>
      <c r="C153" s="10" t="s">
        <v>17</v>
      </c>
      <c r="D153" s="10" t="s">
        <v>18</v>
      </c>
      <c r="E153" s="10" t="s">
        <v>10</v>
      </c>
      <c r="F153" s="10" t="s">
        <v>30</v>
      </c>
      <c r="G153" s="12">
        <v>3000</v>
      </c>
      <c r="H153" s="13">
        <v>5</v>
      </c>
      <c r="I153" s="12">
        <v>15000</v>
      </c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</row>
    <row r="154" spans="1:39" x14ac:dyDescent="0.3">
      <c r="A154" s="28">
        <v>44217</v>
      </c>
      <c r="B154" s="11" t="s">
        <v>16</v>
      </c>
      <c r="C154" s="10" t="s">
        <v>17</v>
      </c>
      <c r="D154" s="10" t="s">
        <v>18</v>
      </c>
      <c r="E154" s="10" t="s">
        <v>27</v>
      </c>
      <c r="F154" s="10" t="s">
        <v>28</v>
      </c>
      <c r="G154" s="12">
        <v>18000</v>
      </c>
      <c r="H154" s="13">
        <v>3</v>
      </c>
      <c r="I154" s="12">
        <v>54000</v>
      </c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</row>
    <row r="155" spans="1:39" x14ac:dyDescent="0.3">
      <c r="A155" s="28">
        <v>44221</v>
      </c>
      <c r="B155" s="11" t="s">
        <v>16</v>
      </c>
      <c r="C155" s="10" t="s">
        <v>17</v>
      </c>
      <c r="D155" s="10" t="s">
        <v>18</v>
      </c>
      <c r="E155" s="10" t="s">
        <v>22</v>
      </c>
      <c r="F155" s="10" t="s">
        <v>31</v>
      </c>
      <c r="G155" s="12">
        <v>4000</v>
      </c>
      <c r="H155" s="13">
        <v>5</v>
      </c>
      <c r="I155" s="12">
        <v>20000</v>
      </c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</row>
    <row r="156" spans="1:39" x14ac:dyDescent="0.3">
      <c r="A156" s="28">
        <v>43835</v>
      </c>
      <c r="B156" s="11" t="s">
        <v>12</v>
      </c>
      <c r="C156" s="10" t="s">
        <v>13</v>
      </c>
      <c r="D156" s="10" t="s">
        <v>14</v>
      </c>
      <c r="E156" s="10" t="s">
        <v>10</v>
      </c>
      <c r="F156" s="10" t="s">
        <v>15</v>
      </c>
      <c r="G156" s="12">
        <v>6000</v>
      </c>
      <c r="H156" s="13">
        <v>10</v>
      </c>
      <c r="I156" s="12">
        <v>60000</v>
      </c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</row>
    <row r="157" spans="1:39" x14ac:dyDescent="0.3">
      <c r="A157" s="28">
        <v>43836</v>
      </c>
      <c r="B157" s="11" t="s">
        <v>12</v>
      </c>
      <c r="C157" s="10" t="s">
        <v>13</v>
      </c>
      <c r="D157" s="10" t="s">
        <v>14</v>
      </c>
      <c r="E157" s="10" t="s">
        <v>10</v>
      </c>
      <c r="F157" s="10" t="s">
        <v>11</v>
      </c>
      <c r="G157" s="12">
        <v>7000</v>
      </c>
      <c r="H157" s="13">
        <v>10</v>
      </c>
      <c r="I157" s="12">
        <v>70000</v>
      </c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</row>
    <row r="158" spans="1:39" x14ac:dyDescent="0.3">
      <c r="A158" s="28">
        <v>43849</v>
      </c>
      <c r="B158" s="11" t="s">
        <v>12</v>
      </c>
      <c r="C158" s="10" t="s">
        <v>13</v>
      </c>
      <c r="D158" s="10" t="s">
        <v>14</v>
      </c>
      <c r="E158" s="10" t="s">
        <v>22</v>
      </c>
      <c r="F158" s="10" t="s">
        <v>31</v>
      </c>
      <c r="G158" s="12">
        <v>4000</v>
      </c>
      <c r="H158" s="13">
        <v>1</v>
      </c>
      <c r="I158" s="12">
        <v>4000</v>
      </c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</row>
    <row r="159" spans="1:39" x14ac:dyDescent="0.3">
      <c r="A159" s="28">
        <v>43851</v>
      </c>
      <c r="B159" s="11" t="s">
        <v>12</v>
      </c>
      <c r="C159" s="10" t="s">
        <v>13</v>
      </c>
      <c r="D159" s="10" t="s">
        <v>14</v>
      </c>
      <c r="E159" s="10" t="s">
        <v>27</v>
      </c>
      <c r="F159" s="10" t="s">
        <v>28</v>
      </c>
      <c r="G159" s="12">
        <v>18000</v>
      </c>
      <c r="H159" s="13">
        <v>1</v>
      </c>
      <c r="I159" s="12">
        <v>18000</v>
      </c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</row>
    <row r="160" spans="1:39" x14ac:dyDescent="0.3">
      <c r="A160" s="28">
        <v>43854</v>
      </c>
      <c r="B160" s="11" t="s">
        <v>12</v>
      </c>
      <c r="C160" s="10" t="s">
        <v>13</v>
      </c>
      <c r="D160" s="10" t="s">
        <v>14</v>
      </c>
      <c r="E160" s="10" t="s">
        <v>10</v>
      </c>
      <c r="F160" s="10" t="s">
        <v>11</v>
      </c>
      <c r="G160" s="12">
        <v>7000</v>
      </c>
      <c r="H160" s="13">
        <v>6</v>
      </c>
      <c r="I160" s="12">
        <v>42000</v>
      </c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</row>
    <row r="161" spans="1:39" x14ac:dyDescent="0.3">
      <c r="A161" s="28">
        <v>43856</v>
      </c>
      <c r="B161" s="11" t="s">
        <v>12</v>
      </c>
      <c r="C161" s="10" t="s">
        <v>49</v>
      </c>
      <c r="D161" s="10" t="s">
        <v>14</v>
      </c>
      <c r="E161" s="10" t="s">
        <v>22</v>
      </c>
      <c r="F161" s="10" t="s">
        <v>31</v>
      </c>
      <c r="G161" s="12">
        <v>4000</v>
      </c>
      <c r="H161" s="13">
        <v>6</v>
      </c>
      <c r="I161" s="12">
        <v>24000</v>
      </c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</row>
    <row r="162" spans="1:39" x14ac:dyDescent="0.3">
      <c r="A162" s="28">
        <v>43863</v>
      </c>
      <c r="B162" s="11" t="s">
        <v>12</v>
      </c>
      <c r="C162" s="10" t="s">
        <v>13</v>
      </c>
      <c r="D162" s="10" t="s">
        <v>14</v>
      </c>
      <c r="E162" s="10" t="s">
        <v>10</v>
      </c>
      <c r="F162" s="10" t="s">
        <v>11</v>
      </c>
      <c r="G162" s="12">
        <v>7000</v>
      </c>
      <c r="H162" s="13">
        <v>4</v>
      </c>
      <c r="I162" s="12">
        <v>28000</v>
      </c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</row>
    <row r="163" spans="1:39" x14ac:dyDescent="0.3">
      <c r="A163" s="28">
        <v>43879</v>
      </c>
      <c r="B163" s="11" t="s">
        <v>12</v>
      </c>
      <c r="C163" s="10" t="s">
        <v>13</v>
      </c>
      <c r="D163" s="10" t="s">
        <v>14</v>
      </c>
      <c r="E163" s="10" t="s">
        <v>27</v>
      </c>
      <c r="F163" s="10" t="s">
        <v>28</v>
      </c>
      <c r="G163" s="12">
        <v>18000</v>
      </c>
      <c r="H163" s="13">
        <v>4</v>
      </c>
      <c r="I163" s="12">
        <v>72000</v>
      </c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</row>
    <row r="164" spans="1:39" x14ac:dyDescent="0.3">
      <c r="A164" s="28">
        <v>43889</v>
      </c>
      <c r="B164" s="11" t="s">
        <v>12</v>
      </c>
      <c r="C164" s="10" t="s">
        <v>13</v>
      </c>
      <c r="D164" s="10" t="s">
        <v>14</v>
      </c>
      <c r="E164" s="10" t="s">
        <v>27</v>
      </c>
      <c r="F164" s="10" t="s">
        <v>34</v>
      </c>
      <c r="G164" s="12">
        <v>10000</v>
      </c>
      <c r="H164" s="13">
        <v>1</v>
      </c>
      <c r="I164" s="12">
        <v>10000</v>
      </c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</row>
    <row r="165" spans="1:39" x14ac:dyDescent="0.3">
      <c r="A165" s="28">
        <v>43897</v>
      </c>
      <c r="B165" s="11" t="s">
        <v>12</v>
      </c>
      <c r="C165" s="10" t="s">
        <v>13</v>
      </c>
      <c r="D165" s="10" t="s">
        <v>14</v>
      </c>
      <c r="E165" s="10" t="s">
        <v>10</v>
      </c>
      <c r="F165" s="10" t="s">
        <v>15</v>
      </c>
      <c r="G165" s="12">
        <v>6000</v>
      </c>
      <c r="H165" s="13">
        <v>2</v>
      </c>
      <c r="I165" s="12">
        <v>12000</v>
      </c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</row>
    <row r="166" spans="1:39" x14ac:dyDescent="0.3">
      <c r="A166" s="28">
        <v>43924</v>
      </c>
      <c r="B166" s="11" t="s">
        <v>12</v>
      </c>
      <c r="C166" s="10" t="s">
        <v>13</v>
      </c>
      <c r="D166" s="10" t="s">
        <v>14</v>
      </c>
      <c r="E166" s="10" t="s">
        <v>10</v>
      </c>
      <c r="F166" s="10" t="s">
        <v>11</v>
      </c>
      <c r="G166" s="12">
        <v>7000</v>
      </c>
      <c r="H166" s="13">
        <v>3</v>
      </c>
      <c r="I166" s="12">
        <v>21000</v>
      </c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</row>
    <row r="167" spans="1:39" x14ac:dyDescent="0.3">
      <c r="A167" s="28">
        <v>43930</v>
      </c>
      <c r="B167" s="11" t="s">
        <v>12</v>
      </c>
      <c r="C167" s="10" t="s">
        <v>13</v>
      </c>
      <c r="D167" s="10" t="s">
        <v>14</v>
      </c>
      <c r="E167" s="10" t="s">
        <v>10</v>
      </c>
      <c r="F167" s="10" t="s">
        <v>11</v>
      </c>
      <c r="G167" s="12">
        <v>7000</v>
      </c>
      <c r="H167" s="13">
        <v>8</v>
      </c>
      <c r="I167" s="12">
        <v>56000</v>
      </c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</row>
    <row r="168" spans="1:39" x14ac:dyDescent="0.3">
      <c r="A168" s="28">
        <v>43932</v>
      </c>
      <c r="B168" s="11" t="s">
        <v>12</v>
      </c>
      <c r="C168" s="10" t="s">
        <v>13</v>
      </c>
      <c r="D168" s="10" t="s">
        <v>14</v>
      </c>
      <c r="E168" s="10" t="s">
        <v>10</v>
      </c>
      <c r="F168" s="10" t="s">
        <v>11</v>
      </c>
      <c r="G168" s="12">
        <v>7000</v>
      </c>
      <c r="H168" s="13">
        <v>3</v>
      </c>
      <c r="I168" s="12">
        <v>21000</v>
      </c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</row>
    <row r="169" spans="1:39" x14ac:dyDescent="0.3">
      <c r="A169" s="28">
        <v>43935</v>
      </c>
      <c r="B169" s="11" t="s">
        <v>12</v>
      </c>
      <c r="C169" s="10" t="s">
        <v>13</v>
      </c>
      <c r="D169" s="10" t="s">
        <v>14</v>
      </c>
      <c r="E169" s="10" t="s">
        <v>10</v>
      </c>
      <c r="F169" s="10" t="s">
        <v>15</v>
      </c>
      <c r="G169" s="12">
        <v>6000</v>
      </c>
      <c r="H169" s="13">
        <v>4</v>
      </c>
      <c r="I169" s="12">
        <v>24000</v>
      </c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</row>
    <row r="170" spans="1:39" x14ac:dyDescent="0.3">
      <c r="A170" s="28">
        <v>43939</v>
      </c>
      <c r="B170" s="11" t="s">
        <v>12</v>
      </c>
      <c r="C170" s="10" t="s">
        <v>13</v>
      </c>
      <c r="D170" s="10" t="s">
        <v>14</v>
      </c>
      <c r="E170" s="10" t="s">
        <v>22</v>
      </c>
      <c r="F170" s="10" t="s">
        <v>23</v>
      </c>
      <c r="G170" s="12">
        <v>8000</v>
      </c>
      <c r="H170" s="13">
        <v>1</v>
      </c>
      <c r="I170" s="12">
        <v>8000</v>
      </c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</row>
    <row r="171" spans="1:39" x14ac:dyDescent="0.3">
      <c r="A171" s="28">
        <v>43940</v>
      </c>
      <c r="B171" s="11" t="s">
        <v>12</v>
      </c>
      <c r="C171" s="10" t="s">
        <v>13</v>
      </c>
      <c r="D171" s="10" t="s">
        <v>14</v>
      </c>
      <c r="E171" s="10" t="s">
        <v>22</v>
      </c>
      <c r="F171" s="10" t="s">
        <v>23</v>
      </c>
      <c r="G171" s="12">
        <v>8000</v>
      </c>
      <c r="H171" s="13">
        <v>6</v>
      </c>
      <c r="I171" s="12">
        <v>48000</v>
      </c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</row>
    <row r="172" spans="1:39" x14ac:dyDescent="0.3">
      <c r="A172" s="28">
        <v>43963</v>
      </c>
      <c r="B172" s="11" t="s">
        <v>12</v>
      </c>
      <c r="C172" s="10" t="s">
        <v>13</v>
      </c>
      <c r="D172" s="10" t="s">
        <v>14</v>
      </c>
      <c r="E172" s="10" t="s">
        <v>27</v>
      </c>
      <c r="F172" s="10" t="s">
        <v>34</v>
      </c>
      <c r="G172" s="12">
        <v>10000</v>
      </c>
      <c r="H172" s="13">
        <v>6</v>
      </c>
      <c r="I172" s="12">
        <v>60000</v>
      </c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</row>
    <row r="173" spans="1:39" x14ac:dyDescent="0.3">
      <c r="A173" s="28">
        <v>43966</v>
      </c>
      <c r="B173" s="11" t="s">
        <v>12</v>
      </c>
      <c r="C173" s="10" t="s">
        <v>13</v>
      </c>
      <c r="D173" s="10" t="s">
        <v>14</v>
      </c>
      <c r="E173" s="10" t="s">
        <v>10</v>
      </c>
      <c r="F173" s="10" t="s">
        <v>11</v>
      </c>
      <c r="G173" s="12">
        <v>7000</v>
      </c>
      <c r="H173" s="13">
        <v>6</v>
      </c>
      <c r="I173" s="12">
        <v>42000</v>
      </c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</row>
    <row r="174" spans="1:39" x14ac:dyDescent="0.3">
      <c r="A174" s="28">
        <v>43975</v>
      </c>
      <c r="B174" s="11" t="s">
        <v>12</v>
      </c>
      <c r="C174" s="10" t="s">
        <v>13</v>
      </c>
      <c r="D174" s="10" t="s">
        <v>14</v>
      </c>
      <c r="E174" s="10" t="s">
        <v>22</v>
      </c>
      <c r="F174" s="10" t="s">
        <v>31</v>
      </c>
      <c r="G174" s="12">
        <v>4000</v>
      </c>
      <c r="H174" s="13">
        <v>7</v>
      </c>
      <c r="I174" s="12">
        <v>28000</v>
      </c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</row>
    <row r="175" spans="1:39" x14ac:dyDescent="0.3">
      <c r="A175" s="28">
        <v>43975</v>
      </c>
      <c r="B175" s="11" t="s">
        <v>12</v>
      </c>
      <c r="C175" s="10" t="s">
        <v>13</v>
      </c>
      <c r="D175" s="10" t="s">
        <v>14</v>
      </c>
      <c r="E175" s="10" t="s">
        <v>10</v>
      </c>
      <c r="F175" s="10" t="s">
        <v>15</v>
      </c>
      <c r="G175" s="12">
        <v>6000</v>
      </c>
      <c r="H175" s="13">
        <v>5</v>
      </c>
      <c r="I175" s="12">
        <v>30000</v>
      </c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</row>
    <row r="176" spans="1:39" x14ac:dyDescent="0.3">
      <c r="A176" s="28">
        <v>43990</v>
      </c>
      <c r="B176" s="11" t="s">
        <v>12</v>
      </c>
      <c r="C176" s="10" t="s">
        <v>13</v>
      </c>
      <c r="D176" s="10" t="s">
        <v>14</v>
      </c>
      <c r="E176" s="10" t="s">
        <v>10</v>
      </c>
      <c r="F176" s="10" t="s">
        <v>11</v>
      </c>
      <c r="G176" s="12">
        <v>7000</v>
      </c>
      <c r="H176" s="13">
        <v>7</v>
      </c>
      <c r="I176" s="12">
        <v>49000</v>
      </c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</row>
    <row r="177" spans="1:39" x14ac:dyDescent="0.3">
      <c r="A177" s="28">
        <v>43996</v>
      </c>
      <c r="B177" s="11" t="s">
        <v>12</v>
      </c>
      <c r="C177" s="10" t="s">
        <v>13</v>
      </c>
      <c r="D177" s="10" t="s">
        <v>14</v>
      </c>
      <c r="E177" s="10" t="s">
        <v>22</v>
      </c>
      <c r="F177" s="10" t="s">
        <v>23</v>
      </c>
      <c r="G177" s="12">
        <v>8000</v>
      </c>
      <c r="H177" s="13">
        <v>8</v>
      </c>
      <c r="I177" s="12">
        <v>64000</v>
      </c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</row>
    <row r="178" spans="1:39" x14ac:dyDescent="0.3">
      <c r="A178" s="28">
        <v>43998</v>
      </c>
      <c r="B178" s="11" t="s">
        <v>12</v>
      </c>
      <c r="C178" s="10" t="s">
        <v>13</v>
      </c>
      <c r="D178" s="10" t="s">
        <v>14</v>
      </c>
      <c r="E178" s="10" t="s">
        <v>22</v>
      </c>
      <c r="F178" s="10" t="s">
        <v>23</v>
      </c>
      <c r="G178" s="12">
        <v>8000</v>
      </c>
      <c r="H178" s="13">
        <v>5</v>
      </c>
      <c r="I178" s="12">
        <v>40000</v>
      </c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</row>
    <row r="179" spans="1:39" x14ac:dyDescent="0.3">
      <c r="A179" s="28">
        <v>44004</v>
      </c>
      <c r="B179" s="11" t="s">
        <v>12</v>
      </c>
      <c r="C179" s="10" t="s">
        <v>13</v>
      </c>
      <c r="D179" s="10" t="s">
        <v>14</v>
      </c>
      <c r="E179" s="10" t="s">
        <v>22</v>
      </c>
      <c r="F179" s="10" t="s">
        <v>23</v>
      </c>
      <c r="G179" s="12">
        <v>8000</v>
      </c>
      <c r="H179" s="13">
        <v>8</v>
      </c>
      <c r="I179" s="12">
        <v>64000</v>
      </c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</row>
    <row r="180" spans="1:39" x14ac:dyDescent="0.3">
      <c r="A180" s="28">
        <v>44012</v>
      </c>
      <c r="B180" s="11" t="s">
        <v>12</v>
      </c>
      <c r="C180" s="10" t="s">
        <v>13</v>
      </c>
      <c r="D180" s="10" t="s">
        <v>14</v>
      </c>
      <c r="E180" s="10" t="s">
        <v>10</v>
      </c>
      <c r="F180" s="10" t="s">
        <v>30</v>
      </c>
      <c r="G180" s="12">
        <v>3000</v>
      </c>
      <c r="H180" s="13">
        <v>7</v>
      </c>
      <c r="I180" s="12">
        <v>21000</v>
      </c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</row>
    <row r="181" spans="1:39" x14ac:dyDescent="0.3">
      <c r="A181" s="28">
        <v>44028</v>
      </c>
      <c r="B181" s="11" t="s">
        <v>12</v>
      </c>
      <c r="C181" s="10" t="s">
        <v>13</v>
      </c>
      <c r="D181" s="10" t="s">
        <v>14</v>
      </c>
      <c r="E181" s="10" t="s">
        <v>22</v>
      </c>
      <c r="F181" s="10" t="s">
        <v>23</v>
      </c>
      <c r="G181" s="12">
        <v>8000</v>
      </c>
      <c r="H181" s="13">
        <v>8</v>
      </c>
      <c r="I181" s="12">
        <v>64000</v>
      </c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</row>
    <row r="182" spans="1:39" x14ac:dyDescent="0.3">
      <c r="A182" s="28">
        <v>44031</v>
      </c>
      <c r="B182" s="11" t="s">
        <v>12</v>
      </c>
      <c r="C182" s="10" t="s">
        <v>13</v>
      </c>
      <c r="D182" s="10" t="s">
        <v>14</v>
      </c>
      <c r="E182" s="10" t="s">
        <v>27</v>
      </c>
      <c r="F182" s="10" t="s">
        <v>34</v>
      </c>
      <c r="G182" s="12">
        <v>10000</v>
      </c>
      <c r="H182" s="13">
        <v>1</v>
      </c>
      <c r="I182" s="12">
        <v>10000</v>
      </c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</row>
    <row r="183" spans="1:39" x14ac:dyDescent="0.3">
      <c r="A183" s="28">
        <v>44033</v>
      </c>
      <c r="B183" s="11" t="s">
        <v>12</v>
      </c>
      <c r="C183" s="10" t="s">
        <v>13</v>
      </c>
      <c r="D183" s="10" t="s">
        <v>14</v>
      </c>
      <c r="E183" s="10" t="s">
        <v>10</v>
      </c>
      <c r="F183" s="10" t="s">
        <v>30</v>
      </c>
      <c r="G183" s="12">
        <v>3000</v>
      </c>
      <c r="H183" s="13">
        <v>4</v>
      </c>
      <c r="I183" s="12">
        <v>12000</v>
      </c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</row>
    <row r="184" spans="1:39" x14ac:dyDescent="0.3">
      <c r="A184" s="28">
        <v>44034</v>
      </c>
      <c r="B184" s="11" t="s">
        <v>12</v>
      </c>
      <c r="C184" s="10" t="s">
        <v>13</v>
      </c>
      <c r="D184" s="10" t="s">
        <v>14</v>
      </c>
      <c r="E184" s="10" t="s">
        <v>22</v>
      </c>
      <c r="F184" s="10" t="s">
        <v>23</v>
      </c>
      <c r="G184" s="12">
        <v>8000</v>
      </c>
      <c r="H184" s="13">
        <v>7</v>
      </c>
      <c r="I184" s="12">
        <v>56000</v>
      </c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</row>
    <row r="185" spans="1:39" x14ac:dyDescent="0.3">
      <c r="A185" s="28">
        <v>44038</v>
      </c>
      <c r="B185" s="11" t="s">
        <v>12</v>
      </c>
      <c r="C185" s="10" t="s">
        <v>13</v>
      </c>
      <c r="D185" s="10" t="s">
        <v>14</v>
      </c>
      <c r="E185" s="10" t="s">
        <v>10</v>
      </c>
      <c r="F185" s="10" t="s">
        <v>11</v>
      </c>
      <c r="G185" s="12">
        <v>7000</v>
      </c>
      <c r="H185" s="13">
        <v>8</v>
      </c>
      <c r="I185" s="12">
        <v>56000</v>
      </c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</row>
    <row r="186" spans="1:39" x14ac:dyDescent="0.3">
      <c r="A186" s="28">
        <v>44047</v>
      </c>
      <c r="B186" s="11" t="s">
        <v>12</v>
      </c>
      <c r="C186" s="10" t="s">
        <v>13</v>
      </c>
      <c r="D186" s="10" t="s">
        <v>14</v>
      </c>
      <c r="E186" s="10" t="s">
        <v>22</v>
      </c>
      <c r="F186" s="10" t="s">
        <v>31</v>
      </c>
      <c r="G186" s="12">
        <v>4000</v>
      </c>
      <c r="H186" s="13">
        <v>7</v>
      </c>
      <c r="I186" s="12">
        <v>28000</v>
      </c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</row>
    <row r="187" spans="1:39" x14ac:dyDescent="0.3">
      <c r="A187" s="28">
        <v>44050</v>
      </c>
      <c r="B187" s="11" t="s">
        <v>12</v>
      </c>
      <c r="C187" s="10" t="s">
        <v>13</v>
      </c>
      <c r="D187" s="10" t="s">
        <v>14</v>
      </c>
      <c r="E187" s="10" t="s">
        <v>10</v>
      </c>
      <c r="F187" s="10" t="s">
        <v>30</v>
      </c>
      <c r="G187" s="12">
        <v>3000</v>
      </c>
      <c r="H187" s="13">
        <v>1</v>
      </c>
      <c r="I187" s="12">
        <v>3000</v>
      </c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</row>
    <row r="188" spans="1:39" x14ac:dyDescent="0.3">
      <c r="A188" s="28">
        <v>44063</v>
      </c>
      <c r="B188" s="11" t="s">
        <v>12</v>
      </c>
      <c r="C188" s="10" t="s">
        <v>13</v>
      </c>
      <c r="D188" s="10" t="s">
        <v>14</v>
      </c>
      <c r="E188" s="10" t="s">
        <v>10</v>
      </c>
      <c r="F188" s="10" t="s">
        <v>11</v>
      </c>
      <c r="G188" s="12">
        <v>7000</v>
      </c>
      <c r="H188" s="13">
        <v>5</v>
      </c>
      <c r="I188" s="12">
        <v>35000</v>
      </c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</row>
    <row r="189" spans="1:39" x14ac:dyDescent="0.3">
      <c r="A189" s="28">
        <v>44064</v>
      </c>
      <c r="B189" s="11" t="s">
        <v>12</v>
      </c>
      <c r="C189" s="10" t="s">
        <v>13</v>
      </c>
      <c r="D189" s="10" t="s">
        <v>14</v>
      </c>
      <c r="E189" s="10" t="s">
        <v>27</v>
      </c>
      <c r="F189" s="10" t="s">
        <v>28</v>
      </c>
      <c r="G189" s="12">
        <v>18000</v>
      </c>
      <c r="H189" s="13">
        <v>3</v>
      </c>
      <c r="I189" s="12">
        <v>54000</v>
      </c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</row>
    <row r="190" spans="1:39" x14ac:dyDescent="0.3">
      <c r="A190" s="28">
        <v>44067</v>
      </c>
      <c r="B190" s="11" t="s">
        <v>12</v>
      </c>
      <c r="C190" s="10" t="s">
        <v>13</v>
      </c>
      <c r="D190" s="10" t="s">
        <v>14</v>
      </c>
      <c r="E190" s="10" t="s">
        <v>10</v>
      </c>
      <c r="F190" s="10" t="s">
        <v>30</v>
      </c>
      <c r="G190" s="12">
        <v>3000</v>
      </c>
      <c r="H190" s="13">
        <v>9</v>
      </c>
      <c r="I190" s="12">
        <v>27000</v>
      </c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</row>
    <row r="191" spans="1:39" x14ac:dyDescent="0.3">
      <c r="A191" s="28">
        <v>44068</v>
      </c>
      <c r="B191" s="11" t="s">
        <v>12</v>
      </c>
      <c r="C191" s="10" t="s">
        <v>13</v>
      </c>
      <c r="D191" s="10" t="s">
        <v>14</v>
      </c>
      <c r="E191" s="10" t="s">
        <v>22</v>
      </c>
      <c r="F191" s="10" t="s">
        <v>23</v>
      </c>
      <c r="G191" s="12">
        <v>8000</v>
      </c>
      <c r="H191" s="13">
        <v>1</v>
      </c>
      <c r="I191" s="12">
        <v>8000</v>
      </c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</row>
    <row r="192" spans="1:39" x14ac:dyDescent="0.3">
      <c r="A192" s="28">
        <v>44068</v>
      </c>
      <c r="B192" s="11" t="s">
        <v>12</v>
      </c>
      <c r="C192" s="10" t="s">
        <v>13</v>
      </c>
      <c r="D192" s="10" t="s">
        <v>14</v>
      </c>
      <c r="E192" s="10" t="s">
        <v>10</v>
      </c>
      <c r="F192" s="10" t="s">
        <v>15</v>
      </c>
      <c r="G192" s="12">
        <v>6000</v>
      </c>
      <c r="H192" s="13">
        <v>3</v>
      </c>
      <c r="I192" s="12">
        <v>18000</v>
      </c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</row>
    <row r="193" spans="1:39" x14ac:dyDescent="0.3">
      <c r="A193" s="28">
        <v>44070</v>
      </c>
      <c r="B193" s="11" t="s">
        <v>12</v>
      </c>
      <c r="C193" s="10" t="s">
        <v>13</v>
      </c>
      <c r="D193" s="10" t="s">
        <v>14</v>
      </c>
      <c r="E193" s="10" t="s">
        <v>10</v>
      </c>
      <c r="F193" s="10" t="s">
        <v>11</v>
      </c>
      <c r="G193" s="12">
        <v>7000</v>
      </c>
      <c r="H193" s="13">
        <v>9</v>
      </c>
      <c r="I193" s="12">
        <v>63000</v>
      </c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</row>
    <row r="194" spans="1:39" x14ac:dyDescent="0.3">
      <c r="A194" s="28">
        <v>44071</v>
      </c>
      <c r="B194" s="11" t="s">
        <v>12</v>
      </c>
      <c r="C194" s="10" t="s">
        <v>13</v>
      </c>
      <c r="D194" s="10" t="s">
        <v>14</v>
      </c>
      <c r="E194" s="10" t="s">
        <v>27</v>
      </c>
      <c r="F194" s="10" t="s">
        <v>28</v>
      </c>
      <c r="G194" s="12">
        <v>18000</v>
      </c>
      <c r="H194" s="13">
        <v>4</v>
      </c>
      <c r="I194" s="12">
        <v>72000</v>
      </c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</row>
    <row r="195" spans="1:39" x14ac:dyDescent="0.3">
      <c r="A195" s="28">
        <v>44090</v>
      </c>
      <c r="B195" s="11" t="s">
        <v>12</v>
      </c>
      <c r="C195" s="10" t="s">
        <v>13</v>
      </c>
      <c r="D195" s="10" t="s">
        <v>14</v>
      </c>
      <c r="E195" s="10" t="s">
        <v>10</v>
      </c>
      <c r="F195" s="10" t="s">
        <v>11</v>
      </c>
      <c r="G195" s="12">
        <v>7000</v>
      </c>
      <c r="H195" s="13">
        <v>6</v>
      </c>
      <c r="I195" s="12">
        <v>42000</v>
      </c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</row>
    <row r="196" spans="1:39" x14ac:dyDescent="0.3">
      <c r="A196" s="28">
        <v>44096</v>
      </c>
      <c r="B196" s="11" t="s">
        <v>12</v>
      </c>
      <c r="C196" s="10" t="s">
        <v>13</v>
      </c>
      <c r="D196" s="10" t="s">
        <v>14</v>
      </c>
      <c r="E196" s="10" t="s">
        <v>27</v>
      </c>
      <c r="F196" s="10" t="s">
        <v>34</v>
      </c>
      <c r="G196" s="12">
        <v>10000</v>
      </c>
      <c r="H196" s="13">
        <v>9</v>
      </c>
      <c r="I196" s="12">
        <v>90000</v>
      </c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</row>
    <row r="197" spans="1:39" x14ac:dyDescent="0.3">
      <c r="A197" s="28">
        <v>44106</v>
      </c>
      <c r="B197" s="11" t="s">
        <v>12</v>
      </c>
      <c r="C197" s="10" t="s">
        <v>13</v>
      </c>
      <c r="D197" s="10" t="s">
        <v>14</v>
      </c>
      <c r="E197" s="10" t="s">
        <v>27</v>
      </c>
      <c r="F197" s="10" t="s">
        <v>34</v>
      </c>
      <c r="G197" s="12">
        <v>10000</v>
      </c>
      <c r="H197" s="13">
        <v>10</v>
      </c>
      <c r="I197" s="12">
        <v>100000</v>
      </c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</row>
    <row r="198" spans="1:39" x14ac:dyDescent="0.3">
      <c r="A198" s="28">
        <v>44107</v>
      </c>
      <c r="B198" s="11" t="s">
        <v>12</v>
      </c>
      <c r="C198" s="10" t="s">
        <v>13</v>
      </c>
      <c r="D198" s="10" t="s">
        <v>14</v>
      </c>
      <c r="E198" s="10" t="s">
        <v>22</v>
      </c>
      <c r="F198" s="10" t="s">
        <v>31</v>
      </c>
      <c r="G198" s="12">
        <v>4000</v>
      </c>
      <c r="H198" s="13">
        <v>2</v>
      </c>
      <c r="I198" s="12">
        <v>8000</v>
      </c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</row>
    <row r="199" spans="1:39" x14ac:dyDescent="0.3">
      <c r="A199" s="28">
        <v>44122</v>
      </c>
      <c r="B199" s="11" t="s">
        <v>12</v>
      </c>
      <c r="C199" s="10" t="s">
        <v>13</v>
      </c>
      <c r="D199" s="10" t="s">
        <v>14</v>
      </c>
      <c r="E199" s="10" t="s">
        <v>27</v>
      </c>
      <c r="F199" s="10" t="s">
        <v>28</v>
      </c>
      <c r="G199" s="12">
        <v>18000</v>
      </c>
      <c r="H199" s="13">
        <v>3</v>
      </c>
      <c r="I199" s="12">
        <v>54000</v>
      </c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</row>
    <row r="200" spans="1:39" x14ac:dyDescent="0.3">
      <c r="A200" s="28">
        <v>44138</v>
      </c>
      <c r="B200" s="11" t="s">
        <v>12</v>
      </c>
      <c r="C200" s="10" t="s">
        <v>13</v>
      </c>
      <c r="D200" s="10" t="s">
        <v>14</v>
      </c>
      <c r="E200" s="10" t="s">
        <v>27</v>
      </c>
      <c r="F200" s="10" t="s">
        <v>34</v>
      </c>
      <c r="G200" s="12">
        <v>10000</v>
      </c>
      <c r="H200" s="13">
        <v>7</v>
      </c>
      <c r="I200" s="12">
        <v>70000</v>
      </c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</row>
    <row r="201" spans="1:39" x14ac:dyDescent="0.3">
      <c r="A201" s="28">
        <v>44138</v>
      </c>
      <c r="B201" s="11" t="s">
        <v>12</v>
      </c>
      <c r="C201" s="10" t="s">
        <v>13</v>
      </c>
      <c r="D201" s="10" t="s">
        <v>14</v>
      </c>
      <c r="E201" s="10" t="s">
        <v>22</v>
      </c>
      <c r="F201" s="10" t="s">
        <v>23</v>
      </c>
      <c r="G201" s="12">
        <v>8000</v>
      </c>
      <c r="H201" s="13">
        <v>7</v>
      </c>
      <c r="I201" s="12">
        <v>56000</v>
      </c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</row>
    <row r="202" spans="1:39" x14ac:dyDescent="0.3">
      <c r="A202" s="28">
        <v>44139</v>
      </c>
      <c r="B202" s="11" t="s">
        <v>12</v>
      </c>
      <c r="C202" s="10" t="s">
        <v>13</v>
      </c>
      <c r="D202" s="10" t="s">
        <v>14</v>
      </c>
      <c r="E202" s="10" t="s">
        <v>27</v>
      </c>
      <c r="F202" s="10" t="s">
        <v>34</v>
      </c>
      <c r="G202" s="12">
        <v>10000</v>
      </c>
      <c r="H202" s="13">
        <v>2</v>
      </c>
      <c r="I202" s="12">
        <v>20000</v>
      </c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</row>
    <row r="203" spans="1:39" x14ac:dyDescent="0.3">
      <c r="A203" s="28">
        <v>44147</v>
      </c>
      <c r="B203" s="11" t="s">
        <v>12</v>
      </c>
      <c r="C203" s="10" t="s">
        <v>13</v>
      </c>
      <c r="D203" s="10" t="s">
        <v>14</v>
      </c>
      <c r="E203" s="10" t="s">
        <v>27</v>
      </c>
      <c r="F203" s="10" t="s">
        <v>34</v>
      </c>
      <c r="G203" s="12">
        <v>10000</v>
      </c>
      <c r="H203" s="13">
        <v>5</v>
      </c>
      <c r="I203" s="12">
        <v>50000</v>
      </c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</row>
    <row r="204" spans="1:39" x14ac:dyDescent="0.3">
      <c r="A204" s="28">
        <v>44154</v>
      </c>
      <c r="B204" s="11" t="s">
        <v>12</v>
      </c>
      <c r="C204" s="10" t="s">
        <v>13</v>
      </c>
      <c r="D204" s="10" t="s">
        <v>14</v>
      </c>
      <c r="E204" s="10" t="s">
        <v>27</v>
      </c>
      <c r="F204" s="10" t="s">
        <v>28</v>
      </c>
      <c r="G204" s="12">
        <v>18000</v>
      </c>
      <c r="H204" s="13">
        <v>10</v>
      </c>
      <c r="I204" s="12">
        <v>180000</v>
      </c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</row>
    <row r="205" spans="1:39" x14ac:dyDescent="0.3">
      <c r="A205" s="28">
        <v>44164</v>
      </c>
      <c r="B205" s="11" t="s">
        <v>12</v>
      </c>
      <c r="C205" s="10" t="s">
        <v>13</v>
      </c>
      <c r="D205" s="10" t="s">
        <v>14</v>
      </c>
      <c r="E205" s="10" t="s">
        <v>10</v>
      </c>
      <c r="F205" s="10" t="s">
        <v>30</v>
      </c>
      <c r="G205" s="12">
        <v>3000</v>
      </c>
      <c r="H205" s="13">
        <v>5</v>
      </c>
      <c r="I205" s="12">
        <v>15000</v>
      </c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</row>
    <row r="206" spans="1:39" x14ac:dyDescent="0.3">
      <c r="A206" s="28">
        <v>44166</v>
      </c>
      <c r="B206" s="11" t="s">
        <v>12</v>
      </c>
      <c r="C206" s="10" t="s">
        <v>13</v>
      </c>
      <c r="D206" s="10" t="s">
        <v>14</v>
      </c>
      <c r="E206" s="10" t="s">
        <v>10</v>
      </c>
      <c r="F206" s="10" t="s">
        <v>15</v>
      </c>
      <c r="G206" s="12">
        <v>6000</v>
      </c>
      <c r="H206" s="13">
        <v>2</v>
      </c>
      <c r="I206" s="12">
        <v>12000</v>
      </c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</row>
    <row r="207" spans="1:39" x14ac:dyDescent="0.3">
      <c r="A207" s="28">
        <v>44172</v>
      </c>
      <c r="B207" s="11" t="s">
        <v>12</v>
      </c>
      <c r="C207" s="10" t="s">
        <v>13</v>
      </c>
      <c r="D207" s="10" t="s">
        <v>14</v>
      </c>
      <c r="E207" s="10" t="s">
        <v>10</v>
      </c>
      <c r="F207" s="10" t="s">
        <v>15</v>
      </c>
      <c r="G207" s="12">
        <v>6000</v>
      </c>
      <c r="H207" s="13">
        <v>6</v>
      </c>
      <c r="I207" s="12">
        <v>36000</v>
      </c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</row>
    <row r="208" spans="1:39" x14ac:dyDescent="0.3">
      <c r="A208" s="28">
        <v>44177</v>
      </c>
      <c r="B208" s="11" t="s">
        <v>12</v>
      </c>
      <c r="C208" s="10" t="s">
        <v>13</v>
      </c>
      <c r="D208" s="10" t="s">
        <v>14</v>
      </c>
      <c r="E208" s="10" t="s">
        <v>10</v>
      </c>
      <c r="F208" s="10" t="s">
        <v>11</v>
      </c>
      <c r="G208" s="12">
        <v>7000</v>
      </c>
      <c r="H208" s="13">
        <v>7</v>
      </c>
      <c r="I208" s="12">
        <v>49000</v>
      </c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</row>
    <row r="209" spans="1:39" x14ac:dyDescent="0.3">
      <c r="A209" s="28">
        <v>44177</v>
      </c>
      <c r="B209" s="11" t="s">
        <v>12</v>
      </c>
      <c r="C209" s="10" t="s">
        <v>13</v>
      </c>
      <c r="D209" s="10" t="s">
        <v>14</v>
      </c>
      <c r="E209" s="10" t="s">
        <v>10</v>
      </c>
      <c r="F209" s="10" t="s">
        <v>30</v>
      </c>
      <c r="G209" s="12">
        <v>3000</v>
      </c>
      <c r="H209" s="13">
        <v>3</v>
      </c>
      <c r="I209" s="12">
        <v>9000</v>
      </c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</row>
    <row r="210" spans="1:39" x14ac:dyDescent="0.3">
      <c r="A210" s="28">
        <v>44178</v>
      </c>
      <c r="B210" s="11" t="s">
        <v>12</v>
      </c>
      <c r="C210" s="10" t="s">
        <v>13</v>
      </c>
      <c r="D210" s="10" t="s">
        <v>14</v>
      </c>
      <c r="E210" s="10" t="s">
        <v>27</v>
      </c>
      <c r="F210" s="10" t="s">
        <v>34</v>
      </c>
      <c r="G210" s="12">
        <v>10000</v>
      </c>
      <c r="H210" s="13">
        <v>9</v>
      </c>
      <c r="I210" s="12">
        <v>90000</v>
      </c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</row>
    <row r="211" spans="1:39" x14ac:dyDescent="0.3">
      <c r="A211" s="28">
        <v>44178</v>
      </c>
      <c r="B211" s="11" t="s">
        <v>12</v>
      </c>
      <c r="C211" s="10" t="s">
        <v>13</v>
      </c>
      <c r="D211" s="10" t="s">
        <v>14</v>
      </c>
      <c r="E211" s="10" t="s">
        <v>22</v>
      </c>
      <c r="F211" s="10" t="s">
        <v>23</v>
      </c>
      <c r="G211" s="12">
        <v>8000</v>
      </c>
      <c r="H211" s="13">
        <v>8</v>
      </c>
      <c r="I211" s="12">
        <v>64000</v>
      </c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</row>
    <row r="212" spans="1:39" x14ac:dyDescent="0.3">
      <c r="A212" s="28">
        <v>44186</v>
      </c>
      <c r="B212" s="11" t="s">
        <v>12</v>
      </c>
      <c r="C212" s="10" t="s">
        <v>13</v>
      </c>
      <c r="D212" s="10" t="s">
        <v>14</v>
      </c>
      <c r="E212" s="10" t="s">
        <v>10</v>
      </c>
      <c r="F212" s="10" t="s">
        <v>30</v>
      </c>
      <c r="G212" s="12">
        <v>3000</v>
      </c>
      <c r="H212" s="13">
        <v>5</v>
      </c>
      <c r="I212" s="12">
        <v>15000</v>
      </c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</row>
    <row r="213" spans="1:39" x14ac:dyDescent="0.3">
      <c r="A213" s="28">
        <v>44191</v>
      </c>
      <c r="B213" s="11" t="s">
        <v>12</v>
      </c>
      <c r="C213" s="10" t="s">
        <v>13</v>
      </c>
      <c r="D213" s="10" t="s">
        <v>14</v>
      </c>
      <c r="E213" s="10" t="s">
        <v>10</v>
      </c>
      <c r="F213" s="10" t="s">
        <v>30</v>
      </c>
      <c r="G213" s="12">
        <v>3000</v>
      </c>
      <c r="H213" s="13">
        <v>5</v>
      </c>
      <c r="I213" s="12">
        <v>15000</v>
      </c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</row>
    <row r="214" spans="1:39" x14ac:dyDescent="0.3">
      <c r="A214" s="28">
        <v>44195</v>
      </c>
      <c r="B214" s="11" t="s">
        <v>12</v>
      </c>
      <c r="C214" s="10" t="s">
        <v>13</v>
      </c>
      <c r="D214" s="10" t="s">
        <v>14</v>
      </c>
      <c r="E214" s="10" t="s">
        <v>27</v>
      </c>
      <c r="F214" s="10" t="s">
        <v>28</v>
      </c>
      <c r="G214" s="12">
        <v>18000</v>
      </c>
      <c r="H214" s="13">
        <v>4</v>
      </c>
      <c r="I214" s="12">
        <v>72000</v>
      </c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</row>
    <row r="215" spans="1:39" x14ac:dyDescent="0.3">
      <c r="A215" s="28">
        <v>44201</v>
      </c>
      <c r="B215" s="11" t="s">
        <v>12</v>
      </c>
      <c r="C215" s="10" t="s">
        <v>13</v>
      </c>
      <c r="D215" s="10" t="s">
        <v>14</v>
      </c>
      <c r="E215" s="10" t="s">
        <v>10</v>
      </c>
      <c r="F215" s="10" t="s">
        <v>15</v>
      </c>
      <c r="G215" s="12">
        <v>6000</v>
      </c>
      <c r="H215" s="13">
        <v>10</v>
      </c>
      <c r="I215" s="12">
        <v>60000</v>
      </c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</row>
    <row r="216" spans="1:39" x14ac:dyDescent="0.3">
      <c r="A216" s="28">
        <v>44215</v>
      </c>
      <c r="B216" s="11" t="s">
        <v>12</v>
      </c>
      <c r="C216" s="10" t="s">
        <v>13</v>
      </c>
      <c r="D216" s="10" t="s">
        <v>14</v>
      </c>
      <c r="E216" s="10" t="s">
        <v>22</v>
      </c>
      <c r="F216" s="10" t="s">
        <v>31</v>
      </c>
      <c r="G216" s="12">
        <v>4000</v>
      </c>
      <c r="H216" s="13">
        <v>1</v>
      </c>
      <c r="I216" s="12">
        <v>4000</v>
      </c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</row>
    <row r="217" spans="1:39" x14ac:dyDescent="0.3">
      <c r="A217" s="28">
        <v>44217</v>
      </c>
      <c r="B217" s="11" t="s">
        <v>12</v>
      </c>
      <c r="C217" s="10" t="s">
        <v>13</v>
      </c>
      <c r="D217" s="10" t="s">
        <v>14</v>
      </c>
      <c r="E217" s="10" t="s">
        <v>27</v>
      </c>
      <c r="F217" s="10" t="s">
        <v>28</v>
      </c>
      <c r="G217" s="12">
        <v>18000</v>
      </c>
      <c r="H217" s="13">
        <v>1</v>
      </c>
      <c r="I217" s="12">
        <v>18000</v>
      </c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</row>
    <row r="218" spans="1:39" x14ac:dyDescent="0.3">
      <c r="A218" s="28">
        <v>44220</v>
      </c>
      <c r="B218" s="11" t="s">
        <v>12</v>
      </c>
      <c r="C218" s="10" t="s">
        <v>13</v>
      </c>
      <c r="D218" s="10" t="s">
        <v>14</v>
      </c>
      <c r="E218" s="10" t="s">
        <v>10</v>
      </c>
      <c r="F218" s="10" t="s">
        <v>11</v>
      </c>
      <c r="G218" s="12">
        <v>7000</v>
      </c>
      <c r="H218" s="13">
        <v>6</v>
      </c>
      <c r="I218" s="12">
        <v>42000</v>
      </c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</row>
    <row r="219" spans="1:39" x14ac:dyDescent="0.3">
      <c r="A219" s="28">
        <v>44222</v>
      </c>
      <c r="B219" s="11" t="s">
        <v>12</v>
      </c>
      <c r="C219" s="10" t="s">
        <v>49</v>
      </c>
      <c r="D219" s="10" t="s">
        <v>14</v>
      </c>
      <c r="E219" s="10" t="s">
        <v>22</v>
      </c>
      <c r="F219" s="10" t="s">
        <v>31</v>
      </c>
      <c r="G219" s="12">
        <v>4000</v>
      </c>
      <c r="H219" s="13">
        <v>6</v>
      </c>
      <c r="I219" s="12">
        <v>24000</v>
      </c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</row>
    <row r="220" spans="1:39" x14ac:dyDescent="0.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</row>
    <row r="221" spans="1:39" x14ac:dyDescent="0.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</row>
    <row r="222" spans="1:39" x14ac:dyDescent="0.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</row>
    <row r="223" spans="1:39" x14ac:dyDescent="0.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</row>
    <row r="224" spans="1:39" x14ac:dyDescent="0.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</row>
    <row r="225" spans="1:39" x14ac:dyDescent="0.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</row>
    <row r="226" spans="1:39" x14ac:dyDescent="0.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</row>
    <row r="227" spans="1:39" x14ac:dyDescent="0.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</row>
    <row r="228" spans="1:39" x14ac:dyDescent="0.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</row>
    <row r="229" spans="1:39" x14ac:dyDescent="0.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</row>
    <row r="230" spans="1:39" x14ac:dyDescent="0.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</row>
    <row r="231" spans="1:39" x14ac:dyDescent="0.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</row>
    <row r="232" spans="1:39" x14ac:dyDescent="0.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</row>
    <row r="233" spans="1:39" x14ac:dyDescent="0.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</row>
    <row r="234" spans="1:39" x14ac:dyDescent="0.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</row>
    <row r="235" spans="1:39" x14ac:dyDescent="0.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</row>
    <row r="236" spans="1:39" x14ac:dyDescent="0.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</row>
    <row r="237" spans="1:39" x14ac:dyDescent="0.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</row>
    <row r="238" spans="1:39" x14ac:dyDescent="0.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</row>
    <row r="239" spans="1:39" x14ac:dyDescent="0.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</row>
    <row r="240" spans="1:39" x14ac:dyDescent="0.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</row>
    <row r="241" spans="1:39" x14ac:dyDescent="0.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</row>
    <row r="242" spans="1:39" x14ac:dyDescent="0.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</row>
    <row r="243" spans="1:39" x14ac:dyDescent="0.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</row>
    <row r="244" spans="1:39" x14ac:dyDescent="0.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</row>
    <row r="245" spans="1:39" x14ac:dyDescent="0.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</row>
    <row r="246" spans="1:39" x14ac:dyDescent="0.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</row>
    <row r="247" spans="1:39" x14ac:dyDescent="0.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</row>
    <row r="248" spans="1:39" x14ac:dyDescent="0.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</row>
    <row r="249" spans="1:39" x14ac:dyDescent="0.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</row>
    <row r="250" spans="1:39" x14ac:dyDescent="0.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</row>
    <row r="251" spans="1:39" x14ac:dyDescent="0.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</row>
    <row r="252" spans="1:39" x14ac:dyDescent="0.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</row>
    <row r="253" spans="1:39" x14ac:dyDescent="0.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</row>
    <row r="254" spans="1:39" x14ac:dyDescent="0.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</row>
    <row r="255" spans="1:39" x14ac:dyDescent="0.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</row>
    <row r="256" spans="1:39" x14ac:dyDescent="0.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</row>
    <row r="257" spans="1:39" x14ac:dyDescent="0.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</row>
    <row r="258" spans="1:39" x14ac:dyDescent="0.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</row>
    <row r="259" spans="1:39" x14ac:dyDescent="0.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</row>
    <row r="260" spans="1:39" x14ac:dyDescent="0.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</row>
    <row r="261" spans="1:39" x14ac:dyDescent="0.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</row>
    <row r="262" spans="1:39" x14ac:dyDescent="0.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</row>
    <row r="263" spans="1:39" x14ac:dyDescent="0.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</row>
    <row r="264" spans="1:39" x14ac:dyDescent="0.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</row>
    <row r="265" spans="1:39" x14ac:dyDescent="0.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</row>
    <row r="266" spans="1:39" x14ac:dyDescent="0.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</row>
    <row r="267" spans="1:39" x14ac:dyDescent="0.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</row>
    <row r="268" spans="1:39" x14ac:dyDescent="0.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</row>
    <row r="269" spans="1:39" x14ac:dyDescent="0.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</row>
    <row r="270" spans="1:39" x14ac:dyDescent="0.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</row>
    <row r="271" spans="1:39" x14ac:dyDescent="0.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</row>
    <row r="272" spans="1:39" x14ac:dyDescent="0.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</row>
    <row r="273" spans="1:39" x14ac:dyDescent="0.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</row>
    <row r="274" spans="1:39" x14ac:dyDescent="0.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</row>
    <row r="275" spans="1:39" x14ac:dyDescent="0.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</row>
    <row r="276" spans="1:39" x14ac:dyDescent="0.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</row>
    <row r="277" spans="1:39" x14ac:dyDescent="0.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</row>
    <row r="278" spans="1:39" x14ac:dyDescent="0.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</row>
    <row r="279" spans="1:39" x14ac:dyDescent="0.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</row>
    <row r="280" spans="1:39" x14ac:dyDescent="0.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</row>
    <row r="281" spans="1:39" x14ac:dyDescent="0.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</row>
    <row r="282" spans="1:39" x14ac:dyDescent="0.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</row>
    <row r="283" spans="1:39" x14ac:dyDescent="0.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</row>
    <row r="284" spans="1:39" x14ac:dyDescent="0.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</row>
    <row r="285" spans="1:39" x14ac:dyDescent="0.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</row>
    <row r="286" spans="1:39" x14ac:dyDescent="0.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</row>
    <row r="287" spans="1:39" x14ac:dyDescent="0.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</row>
    <row r="288" spans="1:39" x14ac:dyDescent="0.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</row>
    <row r="289" spans="1:39" x14ac:dyDescent="0.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</row>
    <row r="290" spans="1:39" x14ac:dyDescent="0.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</row>
    <row r="291" spans="1:39" x14ac:dyDescent="0.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</row>
    <row r="292" spans="1:39" x14ac:dyDescent="0.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</row>
    <row r="293" spans="1:39" x14ac:dyDescent="0.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</row>
    <row r="294" spans="1:39" x14ac:dyDescent="0.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</row>
    <row r="295" spans="1:39" x14ac:dyDescent="0.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</row>
    <row r="296" spans="1:39" x14ac:dyDescent="0.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</row>
    <row r="297" spans="1:39" x14ac:dyDescent="0.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</row>
    <row r="298" spans="1:39" x14ac:dyDescent="0.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</row>
    <row r="299" spans="1:39" x14ac:dyDescent="0.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</row>
    <row r="300" spans="1:39" x14ac:dyDescent="0.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</row>
    <row r="301" spans="1:39" x14ac:dyDescent="0.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</row>
    <row r="302" spans="1:39" x14ac:dyDescent="0.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</row>
    <row r="303" spans="1:39" x14ac:dyDescent="0.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</row>
    <row r="304" spans="1:39" x14ac:dyDescent="0.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</row>
    <row r="305" spans="1:39" x14ac:dyDescent="0.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</row>
    <row r="306" spans="1:39" x14ac:dyDescent="0.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</row>
    <row r="307" spans="1:39" x14ac:dyDescent="0.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</row>
    <row r="308" spans="1:39" x14ac:dyDescent="0.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</row>
    <row r="309" spans="1:39" x14ac:dyDescent="0.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</row>
    <row r="310" spans="1:39" x14ac:dyDescent="0.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</row>
    <row r="311" spans="1:39" x14ac:dyDescent="0.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</row>
    <row r="312" spans="1:39" x14ac:dyDescent="0.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</row>
    <row r="313" spans="1:39" x14ac:dyDescent="0.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</row>
    <row r="314" spans="1:39" x14ac:dyDescent="0.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</row>
    <row r="315" spans="1:39" x14ac:dyDescent="0.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</row>
    <row r="316" spans="1:39" x14ac:dyDescent="0.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</row>
    <row r="317" spans="1:39" x14ac:dyDescent="0.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</row>
    <row r="318" spans="1:39" x14ac:dyDescent="0.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</row>
    <row r="319" spans="1:39" x14ac:dyDescent="0.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</row>
    <row r="320" spans="1:39" x14ac:dyDescent="0.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</row>
    <row r="321" spans="1:39" x14ac:dyDescent="0.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</row>
    <row r="322" spans="1:39" x14ac:dyDescent="0.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</row>
    <row r="323" spans="1:39" x14ac:dyDescent="0.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</row>
    <row r="324" spans="1:39" x14ac:dyDescent="0.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</row>
    <row r="325" spans="1:39" x14ac:dyDescent="0.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</row>
    <row r="326" spans="1:39" x14ac:dyDescent="0.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</row>
    <row r="327" spans="1:39" x14ac:dyDescent="0.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</row>
    <row r="328" spans="1:39" x14ac:dyDescent="0.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</row>
    <row r="329" spans="1:39" x14ac:dyDescent="0.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</row>
    <row r="330" spans="1:39" x14ac:dyDescent="0.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</row>
    <row r="331" spans="1:39" x14ac:dyDescent="0.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</row>
    <row r="332" spans="1:39" x14ac:dyDescent="0.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</row>
    <row r="333" spans="1:39" x14ac:dyDescent="0.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</row>
    <row r="334" spans="1:39" x14ac:dyDescent="0.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</row>
    <row r="335" spans="1:39" x14ac:dyDescent="0.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</row>
    <row r="336" spans="1:39" x14ac:dyDescent="0.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</row>
    <row r="337" spans="1:39" x14ac:dyDescent="0.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</row>
    <row r="338" spans="1:39" x14ac:dyDescent="0.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</row>
    <row r="339" spans="1:39" x14ac:dyDescent="0.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</row>
    <row r="340" spans="1:39" x14ac:dyDescent="0.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</row>
    <row r="341" spans="1:39" x14ac:dyDescent="0.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</row>
    <row r="342" spans="1:39" x14ac:dyDescent="0.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</row>
    <row r="343" spans="1:39" x14ac:dyDescent="0.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</row>
    <row r="344" spans="1:39" x14ac:dyDescent="0.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</row>
    <row r="345" spans="1:39" x14ac:dyDescent="0.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</row>
    <row r="346" spans="1:39" x14ac:dyDescent="0.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</row>
    <row r="347" spans="1:39" x14ac:dyDescent="0.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</row>
    <row r="348" spans="1:39" x14ac:dyDescent="0.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</row>
    <row r="349" spans="1:39" x14ac:dyDescent="0.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</row>
    <row r="350" spans="1:39" x14ac:dyDescent="0.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</row>
    <row r="351" spans="1:39" x14ac:dyDescent="0.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</row>
    <row r="352" spans="1:39" x14ac:dyDescent="0.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</row>
    <row r="353" spans="1:39" x14ac:dyDescent="0.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</row>
    <row r="354" spans="1:39" x14ac:dyDescent="0.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</row>
    <row r="355" spans="1:39" x14ac:dyDescent="0.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</row>
    <row r="356" spans="1:39" x14ac:dyDescent="0.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</row>
    <row r="357" spans="1:39" x14ac:dyDescent="0.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</row>
    <row r="358" spans="1:39" x14ac:dyDescent="0.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</row>
    <row r="359" spans="1:39" x14ac:dyDescent="0.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</row>
    <row r="360" spans="1:39" x14ac:dyDescent="0.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</row>
    <row r="361" spans="1:39" x14ac:dyDescent="0.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</row>
    <row r="362" spans="1:39" x14ac:dyDescent="0.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</row>
    <row r="363" spans="1:39" x14ac:dyDescent="0.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</row>
    <row r="364" spans="1:39" x14ac:dyDescent="0.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</row>
    <row r="365" spans="1:39" x14ac:dyDescent="0.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</row>
    <row r="366" spans="1:39" x14ac:dyDescent="0.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</row>
    <row r="367" spans="1:39" x14ac:dyDescent="0.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</row>
    <row r="368" spans="1:39" x14ac:dyDescent="0.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</row>
    <row r="369" spans="1:39" x14ac:dyDescent="0.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</row>
    <row r="370" spans="1:39" x14ac:dyDescent="0.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</row>
    <row r="371" spans="1:39" x14ac:dyDescent="0.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</row>
    <row r="372" spans="1:39" x14ac:dyDescent="0.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</row>
    <row r="373" spans="1:39" x14ac:dyDescent="0.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</row>
    <row r="374" spans="1:39" x14ac:dyDescent="0.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</row>
    <row r="375" spans="1:39" x14ac:dyDescent="0.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</row>
    <row r="376" spans="1:39" x14ac:dyDescent="0.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</row>
    <row r="377" spans="1:39" x14ac:dyDescent="0.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</row>
    <row r="378" spans="1:39" x14ac:dyDescent="0.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</row>
    <row r="379" spans="1:39" x14ac:dyDescent="0.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</row>
    <row r="380" spans="1:39" x14ac:dyDescent="0.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</row>
    <row r="381" spans="1:39" x14ac:dyDescent="0.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</row>
    <row r="382" spans="1:39" x14ac:dyDescent="0.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</row>
    <row r="383" spans="1:39" x14ac:dyDescent="0.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</row>
    <row r="384" spans="1:39" x14ac:dyDescent="0.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</row>
    <row r="385" spans="1:39" x14ac:dyDescent="0.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</row>
    <row r="386" spans="1:39" x14ac:dyDescent="0.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</row>
    <row r="387" spans="1:39" x14ac:dyDescent="0.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</row>
    <row r="388" spans="1:39" x14ac:dyDescent="0.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</row>
    <row r="389" spans="1:39" x14ac:dyDescent="0.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</row>
    <row r="390" spans="1:39" x14ac:dyDescent="0.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</row>
    <row r="391" spans="1:39" x14ac:dyDescent="0.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</row>
    <row r="392" spans="1:39" x14ac:dyDescent="0.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</row>
    <row r="393" spans="1:39" x14ac:dyDescent="0.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</row>
    <row r="394" spans="1:39" x14ac:dyDescent="0.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</row>
    <row r="395" spans="1:39" x14ac:dyDescent="0.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</row>
    <row r="396" spans="1:39" x14ac:dyDescent="0.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</row>
    <row r="397" spans="1:39" x14ac:dyDescent="0.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</row>
    <row r="398" spans="1:39" x14ac:dyDescent="0.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</row>
    <row r="399" spans="1:39" x14ac:dyDescent="0.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</row>
    <row r="400" spans="1:39" x14ac:dyDescent="0.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</row>
    <row r="401" spans="1:39" x14ac:dyDescent="0.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</row>
    <row r="402" spans="1:39" x14ac:dyDescent="0.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</row>
    <row r="403" spans="1:39" x14ac:dyDescent="0.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</row>
    <row r="404" spans="1:39" x14ac:dyDescent="0.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</row>
    <row r="405" spans="1:39" x14ac:dyDescent="0.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</row>
    <row r="406" spans="1:39" x14ac:dyDescent="0.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</row>
    <row r="407" spans="1:39" x14ac:dyDescent="0.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</row>
    <row r="408" spans="1:39" x14ac:dyDescent="0.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</row>
    <row r="409" spans="1:39" x14ac:dyDescent="0.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</row>
    <row r="410" spans="1:39" x14ac:dyDescent="0.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</row>
    <row r="411" spans="1:39" x14ac:dyDescent="0.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</row>
    <row r="412" spans="1:39" x14ac:dyDescent="0.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</row>
    <row r="413" spans="1:39" x14ac:dyDescent="0.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</row>
    <row r="414" spans="1:39" x14ac:dyDescent="0.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</row>
    <row r="415" spans="1:39" x14ac:dyDescent="0.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</row>
    <row r="416" spans="1:39" x14ac:dyDescent="0.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</row>
    <row r="417" spans="1:39" x14ac:dyDescent="0.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</row>
    <row r="418" spans="1:39" x14ac:dyDescent="0.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</row>
    <row r="419" spans="1:39" x14ac:dyDescent="0.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</row>
    <row r="420" spans="1:39" x14ac:dyDescent="0.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</row>
    <row r="421" spans="1:39" x14ac:dyDescent="0.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</row>
    <row r="422" spans="1:39" x14ac:dyDescent="0.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</row>
    <row r="423" spans="1:39" x14ac:dyDescent="0.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</row>
    <row r="424" spans="1:39" x14ac:dyDescent="0.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</row>
    <row r="425" spans="1:39" x14ac:dyDescent="0.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</row>
    <row r="426" spans="1:39" x14ac:dyDescent="0.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</row>
    <row r="427" spans="1:39" x14ac:dyDescent="0.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</row>
    <row r="428" spans="1:39" x14ac:dyDescent="0.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</row>
    <row r="429" spans="1:39" x14ac:dyDescent="0.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</row>
    <row r="430" spans="1:39" x14ac:dyDescent="0.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</row>
    <row r="431" spans="1:39" x14ac:dyDescent="0.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</row>
    <row r="432" spans="1:39" x14ac:dyDescent="0.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</row>
    <row r="433" spans="1:39" x14ac:dyDescent="0.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</row>
    <row r="434" spans="1:39" x14ac:dyDescent="0.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</row>
    <row r="435" spans="1:39" x14ac:dyDescent="0.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</row>
    <row r="436" spans="1:39" x14ac:dyDescent="0.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</row>
    <row r="437" spans="1:39" x14ac:dyDescent="0.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</row>
    <row r="438" spans="1:39" x14ac:dyDescent="0.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</row>
    <row r="439" spans="1:39" x14ac:dyDescent="0.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</row>
    <row r="440" spans="1:39" x14ac:dyDescent="0.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</row>
    <row r="441" spans="1:39" x14ac:dyDescent="0.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</row>
    <row r="442" spans="1:39" x14ac:dyDescent="0.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</row>
    <row r="443" spans="1:39" x14ac:dyDescent="0.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</row>
    <row r="444" spans="1:39" x14ac:dyDescent="0.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</row>
    <row r="445" spans="1:39" x14ac:dyDescent="0.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</row>
    <row r="446" spans="1:39" x14ac:dyDescent="0.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</row>
    <row r="447" spans="1:39" x14ac:dyDescent="0.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</row>
    <row r="448" spans="1:39" x14ac:dyDescent="0.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</row>
    <row r="449" spans="1:39" x14ac:dyDescent="0.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</row>
    <row r="450" spans="1:39" x14ac:dyDescent="0.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</row>
    <row r="451" spans="1:39" x14ac:dyDescent="0.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</row>
    <row r="452" spans="1:39" x14ac:dyDescent="0.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</row>
    <row r="453" spans="1:39" x14ac:dyDescent="0.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</row>
    <row r="454" spans="1:39" x14ac:dyDescent="0.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</row>
    <row r="455" spans="1:39" x14ac:dyDescent="0.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</row>
    <row r="456" spans="1:39" x14ac:dyDescent="0.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</row>
    <row r="457" spans="1:39" x14ac:dyDescent="0.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</row>
    <row r="458" spans="1:39" x14ac:dyDescent="0.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</row>
    <row r="459" spans="1:39" x14ac:dyDescent="0.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</row>
    <row r="460" spans="1:39" x14ac:dyDescent="0.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</row>
    <row r="461" spans="1:39" x14ac:dyDescent="0.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</row>
    <row r="462" spans="1:39" x14ac:dyDescent="0.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</row>
    <row r="463" spans="1:39" x14ac:dyDescent="0.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</row>
    <row r="464" spans="1:39" x14ac:dyDescent="0.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</row>
    <row r="465" spans="1:39" x14ac:dyDescent="0.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</row>
    <row r="466" spans="1:39" x14ac:dyDescent="0.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</row>
    <row r="467" spans="1:39" x14ac:dyDescent="0.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</row>
    <row r="468" spans="1:39" x14ac:dyDescent="0.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</row>
    <row r="469" spans="1:39" x14ac:dyDescent="0.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</row>
    <row r="470" spans="1:39" x14ac:dyDescent="0.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</row>
    <row r="471" spans="1:39" x14ac:dyDescent="0.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</row>
    <row r="472" spans="1:39" x14ac:dyDescent="0.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</row>
    <row r="473" spans="1:39" x14ac:dyDescent="0.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</row>
    <row r="474" spans="1:39" x14ac:dyDescent="0.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</row>
    <row r="475" spans="1:39" x14ac:dyDescent="0.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</row>
    <row r="476" spans="1:39" x14ac:dyDescent="0.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</row>
    <row r="477" spans="1:39" x14ac:dyDescent="0.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</row>
    <row r="478" spans="1:39" x14ac:dyDescent="0.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</row>
    <row r="479" spans="1:39" x14ac:dyDescent="0.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</row>
    <row r="480" spans="1:39" x14ac:dyDescent="0.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</row>
    <row r="481" spans="1:39" x14ac:dyDescent="0.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</row>
    <row r="482" spans="1:39" x14ac:dyDescent="0.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</row>
    <row r="483" spans="1:39" x14ac:dyDescent="0.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</row>
    <row r="484" spans="1:39" x14ac:dyDescent="0.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</row>
    <row r="485" spans="1:39" x14ac:dyDescent="0.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</row>
    <row r="486" spans="1:39" x14ac:dyDescent="0.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</row>
    <row r="487" spans="1:39" x14ac:dyDescent="0.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</row>
    <row r="488" spans="1:39" x14ac:dyDescent="0.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</row>
    <row r="489" spans="1:39" x14ac:dyDescent="0.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</row>
    <row r="490" spans="1:39" x14ac:dyDescent="0.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</row>
    <row r="491" spans="1:39" x14ac:dyDescent="0.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</row>
    <row r="492" spans="1:39" x14ac:dyDescent="0.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</row>
    <row r="493" spans="1:39" x14ac:dyDescent="0.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</row>
    <row r="494" spans="1:39" x14ac:dyDescent="0.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</row>
    <row r="495" spans="1:39" x14ac:dyDescent="0.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</row>
    <row r="496" spans="1:39" x14ac:dyDescent="0.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</row>
    <row r="497" spans="1:39" x14ac:dyDescent="0.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</row>
    <row r="498" spans="1:39" x14ac:dyDescent="0.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</row>
    <row r="499" spans="1:39" x14ac:dyDescent="0.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</row>
    <row r="500" spans="1:39" x14ac:dyDescent="0.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</row>
    <row r="501" spans="1:39" x14ac:dyDescent="0.3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</row>
    <row r="502" spans="1:39" x14ac:dyDescent="0.3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</row>
    <row r="503" spans="1:39" x14ac:dyDescent="0.3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</row>
    <row r="504" spans="1:39" x14ac:dyDescent="0.3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</row>
    <row r="505" spans="1:39" x14ac:dyDescent="0.3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</row>
    <row r="506" spans="1:39" x14ac:dyDescent="0.3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</row>
    <row r="507" spans="1:39" x14ac:dyDescent="0.3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</row>
    <row r="508" spans="1:39" x14ac:dyDescent="0.3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</row>
    <row r="509" spans="1:39" x14ac:dyDescent="0.3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</row>
    <row r="510" spans="1:39" x14ac:dyDescent="0.3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</row>
    <row r="511" spans="1:39" x14ac:dyDescent="0.3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</row>
    <row r="512" spans="1:39" x14ac:dyDescent="0.3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</row>
    <row r="513" spans="1:39" x14ac:dyDescent="0.3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</row>
    <row r="514" spans="1:39" x14ac:dyDescent="0.3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</row>
    <row r="515" spans="1:39" x14ac:dyDescent="0.3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</row>
    <row r="516" spans="1:39" x14ac:dyDescent="0.3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</row>
    <row r="517" spans="1:39" x14ac:dyDescent="0.3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</row>
    <row r="518" spans="1:39" x14ac:dyDescent="0.3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</row>
    <row r="519" spans="1:39" x14ac:dyDescent="0.3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</row>
    <row r="520" spans="1:39" x14ac:dyDescent="0.3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</row>
    <row r="521" spans="1:39" x14ac:dyDescent="0.3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</row>
    <row r="522" spans="1:39" x14ac:dyDescent="0.3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</row>
    <row r="523" spans="1:39" x14ac:dyDescent="0.3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</row>
    <row r="524" spans="1:39" x14ac:dyDescent="0.3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</row>
    <row r="525" spans="1:39" x14ac:dyDescent="0.3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</row>
    <row r="526" spans="1:39" x14ac:dyDescent="0.3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</row>
    <row r="527" spans="1:39" x14ac:dyDescent="0.3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</row>
    <row r="528" spans="1:39" x14ac:dyDescent="0.3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</row>
    <row r="529" spans="1:39" x14ac:dyDescent="0.3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</row>
    <row r="530" spans="1:39" x14ac:dyDescent="0.3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</row>
    <row r="531" spans="1:39" x14ac:dyDescent="0.3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</row>
    <row r="532" spans="1:39" x14ac:dyDescent="0.3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</row>
    <row r="533" spans="1:39" x14ac:dyDescent="0.3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</row>
    <row r="534" spans="1:39" x14ac:dyDescent="0.3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</row>
    <row r="535" spans="1:39" x14ac:dyDescent="0.3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</row>
    <row r="536" spans="1:39" x14ac:dyDescent="0.3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</row>
    <row r="537" spans="1:39" x14ac:dyDescent="0.3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</row>
    <row r="538" spans="1:39" x14ac:dyDescent="0.3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</row>
    <row r="539" spans="1:39" x14ac:dyDescent="0.3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</row>
    <row r="540" spans="1:39" x14ac:dyDescent="0.3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</row>
    <row r="541" spans="1:39" x14ac:dyDescent="0.3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</row>
    <row r="542" spans="1:39" x14ac:dyDescent="0.3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</row>
    <row r="543" spans="1:39" x14ac:dyDescent="0.3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</row>
    <row r="544" spans="1:39" x14ac:dyDescent="0.3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</row>
    <row r="545" spans="1:39" x14ac:dyDescent="0.3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</row>
    <row r="546" spans="1:39" x14ac:dyDescent="0.3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</row>
    <row r="547" spans="1:39" x14ac:dyDescent="0.3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</row>
    <row r="548" spans="1:39" x14ac:dyDescent="0.3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</row>
    <row r="549" spans="1:39" x14ac:dyDescent="0.3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</row>
    <row r="550" spans="1:39" x14ac:dyDescent="0.3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</row>
    <row r="551" spans="1:39" x14ac:dyDescent="0.3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</row>
    <row r="552" spans="1:39" x14ac:dyDescent="0.3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</row>
    <row r="553" spans="1:39" x14ac:dyDescent="0.3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</row>
    <row r="554" spans="1:39" x14ac:dyDescent="0.3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</row>
    <row r="555" spans="1:39" x14ac:dyDescent="0.3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</row>
    <row r="556" spans="1:39" x14ac:dyDescent="0.3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</row>
    <row r="557" spans="1:39" x14ac:dyDescent="0.3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</row>
    <row r="558" spans="1:39" x14ac:dyDescent="0.3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</row>
    <row r="559" spans="1:39" x14ac:dyDescent="0.3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</row>
    <row r="560" spans="1:39" x14ac:dyDescent="0.3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</row>
    <row r="561" spans="1:39" x14ac:dyDescent="0.3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</row>
    <row r="562" spans="1:39" x14ac:dyDescent="0.3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</row>
    <row r="563" spans="1:39" x14ac:dyDescent="0.3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</row>
    <row r="564" spans="1:39" x14ac:dyDescent="0.3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</row>
    <row r="565" spans="1:39" x14ac:dyDescent="0.3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</row>
    <row r="566" spans="1:39" x14ac:dyDescent="0.3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</row>
    <row r="567" spans="1:39" x14ac:dyDescent="0.3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</row>
    <row r="568" spans="1:39" x14ac:dyDescent="0.3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</row>
    <row r="569" spans="1:39" x14ac:dyDescent="0.3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</row>
    <row r="570" spans="1:39" x14ac:dyDescent="0.3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</row>
    <row r="571" spans="1:39" x14ac:dyDescent="0.3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</row>
    <row r="572" spans="1:39" x14ac:dyDescent="0.3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</row>
    <row r="573" spans="1:39" x14ac:dyDescent="0.3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</row>
    <row r="574" spans="1:39" x14ac:dyDescent="0.3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</row>
    <row r="575" spans="1:39" x14ac:dyDescent="0.3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</row>
    <row r="576" spans="1:39" x14ac:dyDescent="0.3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</row>
    <row r="577" spans="1:39" x14ac:dyDescent="0.3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</row>
    <row r="578" spans="1:39" x14ac:dyDescent="0.3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</row>
    <row r="579" spans="1:39" x14ac:dyDescent="0.3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</row>
    <row r="580" spans="1:39" x14ac:dyDescent="0.3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</row>
    <row r="581" spans="1:39" x14ac:dyDescent="0.3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</row>
    <row r="582" spans="1:39" x14ac:dyDescent="0.3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</row>
    <row r="583" spans="1:39" x14ac:dyDescent="0.3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</row>
    <row r="584" spans="1:39" x14ac:dyDescent="0.3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</row>
    <row r="585" spans="1:39" x14ac:dyDescent="0.3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</row>
    <row r="586" spans="1:39" x14ac:dyDescent="0.3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</row>
    <row r="587" spans="1:39" x14ac:dyDescent="0.3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</row>
    <row r="588" spans="1:39" x14ac:dyDescent="0.3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</row>
    <row r="589" spans="1:39" x14ac:dyDescent="0.3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</row>
    <row r="590" spans="1:39" x14ac:dyDescent="0.3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</row>
    <row r="591" spans="1:39" x14ac:dyDescent="0.3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</row>
    <row r="592" spans="1:39" x14ac:dyDescent="0.3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</row>
    <row r="593" spans="1:39" x14ac:dyDescent="0.3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</row>
    <row r="594" spans="1:39" x14ac:dyDescent="0.3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</row>
    <row r="595" spans="1:39" x14ac:dyDescent="0.3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</row>
    <row r="596" spans="1:39" x14ac:dyDescent="0.3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</row>
    <row r="597" spans="1:39" x14ac:dyDescent="0.3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</row>
    <row r="598" spans="1:39" x14ac:dyDescent="0.3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</row>
    <row r="599" spans="1:39" x14ac:dyDescent="0.3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</row>
    <row r="600" spans="1:39" x14ac:dyDescent="0.3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</row>
    <row r="601" spans="1:39" x14ac:dyDescent="0.3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</row>
    <row r="602" spans="1:39" x14ac:dyDescent="0.3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</row>
    <row r="603" spans="1:39" x14ac:dyDescent="0.3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</row>
    <row r="604" spans="1:39" x14ac:dyDescent="0.3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</row>
    <row r="605" spans="1:39" x14ac:dyDescent="0.3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</row>
    <row r="606" spans="1:39" x14ac:dyDescent="0.3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</row>
    <row r="607" spans="1:39" x14ac:dyDescent="0.3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</row>
    <row r="608" spans="1:39" x14ac:dyDescent="0.3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</row>
    <row r="609" spans="1:39" x14ac:dyDescent="0.3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</row>
    <row r="610" spans="1:39" x14ac:dyDescent="0.3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</row>
    <row r="611" spans="1:39" x14ac:dyDescent="0.3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</row>
    <row r="612" spans="1:39" x14ac:dyDescent="0.3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</row>
    <row r="613" spans="1:39" x14ac:dyDescent="0.3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</row>
    <row r="614" spans="1:39" x14ac:dyDescent="0.3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</row>
    <row r="615" spans="1:39" x14ac:dyDescent="0.3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</row>
    <row r="616" spans="1:39" x14ac:dyDescent="0.3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</row>
    <row r="617" spans="1:39" x14ac:dyDescent="0.3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</row>
    <row r="618" spans="1:39" x14ac:dyDescent="0.3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</row>
    <row r="619" spans="1:39" x14ac:dyDescent="0.3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</row>
    <row r="620" spans="1:39" x14ac:dyDescent="0.3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</row>
    <row r="621" spans="1:39" x14ac:dyDescent="0.3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</row>
    <row r="622" spans="1:39" x14ac:dyDescent="0.3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</row>
    <row r="623" spans="1:39" x14ac:dyDescent="0.3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</row>
    <row r="624" spans="1:39" x14ac:dyDescent="0.3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</row>
    <row r="625" spans="1:39" x14ac:dyDescent="0.3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</row>
    <row r="626" spans="1:39" x14ac:dyDescent="0.3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</row>
    <row r="627" spans="1:39" x14ac:dyDescent="0.3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</row>
    <row r="628" spans="1:39" x14ac:dyDescent="0.3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</row>
    <row r="629" spans="1:39" x14ac:dyDescent="0.3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</row>
    <row r="630" spans="1:39" x14ac:dyDescent="0.3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</row>
    <row r="631" spans="1:39" x14ac:dyDescent="0.3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</row>
    <row r="632" spans="1:39" x14ac:dyDescent="0.3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</row>
    <row r="633" spans="1:39" x14ac:dyDescent="0.3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</row>
    <row r="634" spans="1:39" x14ac:dyDescent="0.3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</row>
    <row r="635" spans="1:39" x14ac:dyDescent="0.3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</row>
    <row r="636" spans="1:39" x14ac:dyDescent="0.3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</row>
    <row r="637" spans="1:39" x14ac:dyDescent="0.3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</row>
    <row r="638" spans="1:39" x14ac:dyDescent="0.3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</row>
    <row r="639" spans="1:39" x14ac:dyDescent="0.3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</row>
    <row r="640" spans="1:39" x14ac:dyDescent="0.3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</row>
    <row r="641" spans="1:39" x14ac:dyDescent="0.3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</row>
    <row r="642" spans="1:39" x14ac:dyDescent="0.3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</row>
    <row r="643" spans="1:39" x14ac:dyDescent="0.3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</row>
    <row r="644" spans="1:39" x14ac:dyDescent="0.3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</row>
    <row r="645" spans="1:39" x14ac:dyDescent="0.3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</row>
    <row r="646" spans="1:39" x14ac:dyDescent="0.3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</row>
    <row r="647" spans="1:39" x14ac:dyDescent="0.3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</row>
    <row r="648" spans="1:39" x14ac:dyDescent="0.3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</row>
    <row r="649" spans="1:39" x14ac:dyDescent="0.3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</row>
    <row r="650" spans="1:39" x14ac:dyDescent="0.3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</row>
    <row r="651" spans="1:39" x14ac:dyDescent="0.3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</row>
    <row r="652" spans="1:39" x14ac:dyDescent="0.3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</row>
    <row r="653" spans="1:39" x14ac:dyDescent="0.3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</row>
    <row r="654" spans="1:39" x14ac:dyDescent="0.3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</row>
    <row r="655" spans="1:39" x14ac:dyDescent="0.3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</row>
    <row r="656" spans="1:39" x14ac:dyDescent="0.3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</row>
    <row r="657" spans="1:39" x14ac:dyDescent="0.3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</row>
    <row r="658" spans="1:39" x14ac:dyDescent="0.3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</row>
    <row r="659" spans="1:39" x14ac:dyDescent="0.3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</row>
    <row r="660" spans="1:39" x14ac:dyDescent="0.3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</row>
    <row r="661" spans="1:39" x14ac:dyDescent="0.3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</row>
    <row r="662" spans="1:39" x14ac:dyDescent="0.3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</row>
    <row r="663" spans="1:39" x14ac:dyDescent="0.3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</row>
    <row r="664" spans="1:39" x14ac:dyDescent="0.3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</row>
    <row r="665" spans="1:39" x14ac:dyDescent="0.3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</row>
    <row r="666" spans="1:39" x14ac:dyDescent="0.3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</row>
    <row r="667" spans="1:39" x14ac:dyDescent="0.3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</row>
    <row r="668" spans="1:39" x14ac:dyDescent="0.3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</row>
    <row r="669" spans="1:39" x14ac:dyDescent="0.3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</row>
    <row r="670" spans="1:39" x14ac:dyDescent="0.3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</row>
    <row r="671" spans="1:39" x14ac:dyDescent="0.3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</row>
    <row r="672" spans="1:39" x14ac:dyDescent="0.3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</row>
    <row r="673" spans="1:39" x14ac:dyDescent="0.3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</row>
    <row r="674" spans="1:39" x14ac:dyDescent="0.3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</row>
    <row r="675" spans="1:39" x14ac:dyDescent="0.3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</row>
    <row r="676" spans="1:39" x14ac:dyDescent="0.3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</row>
    <row r="677" spans="1:39" x14ac:dyDescent="0.3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</row>
    <row r="678" spans="1:39" x14ac:dyDescent="0.3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</row>
    <row r="679" spans="1:39" x14ac:dyDescent="0.3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</row>
    <row r="680" spans="1:39" x14ac:dyDescent="0.3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</row>
    <row r="681" spans="1:39" x14ac:dyDescent="0.3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</row>
    <row r="682" spans="1:39" x14ac:dyDescent="0.3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</row>
    <row r="683" spans="1:39" x14ac:dyDescent="0.3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</row>
    <row r="684" spans="1:39" x14ac:dyDescent="0.3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</row>
    <row r="685" spans="1:39" x14ac:dyDescent="0.3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</row>
    <row r="686" spans="1:39" x14ac:dyDescent="0.3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</row>
    <row r="687" spans="1:39" x14ac:dyDescent="0.3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</row>
    <row r="688" spans="1:39" x14ac:dyDescent="0.3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</row>
    <row r="689" spans="1:39" x14ac:dyDescent="0.3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</row>
    <row r="690" spans="1:39" x14ac:dyDescent="0.3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</row>
    <row r="691" spans="1:39" x14ac:dyDescent="0.3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</row>
    <row r="692" spans="1:39" x14ac:dyDescent="0.3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</row>
    <row r="693" spans="1:39" x14ac:dyDescent="0.3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</row>
    <row r="694" spans="1:39" x14ac:dyDescent="0.3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</row>
    <row r="695" spans="1:39" x14ac:dyDescent="0.3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</row>
    <row r="696" spans="1:39" x14ac:dyDescent="0.3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</row>
    <row r="697" spans="1:39" x14ac:dyDescent="0.3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</row>
    <row r="698" spans="1:39" x14ac:dyDescent="0.3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</row>
    <row r="699" spans="1:39" x14ac:dyDescent="0.3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</row>
    <row r="700" spans="1:39" x14ac:dyDescent="0.3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</row>
    <row r="701" spans="1:39" x14ac:dyDescent="0.3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</row>
    <row r="702" spans="1:39" x14ac:dyDescent="0.3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</row>
    <row r="703" spans="1:39" x14ac:dyDescent="0.3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</row>
    <row r="704" spans="1:39" x14ac:dyDescent="0.3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</row>
    <row r="705" spans="1:39" x14ac:dyDescent="0.3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</row>
    <row r="706" spans="1:39" x14ac:dyDescent="0.3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</row>
    <row r="707" spans="1:39" x14ac:dyDescent="0.3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</row>
    <row r="708" spans="1:39" x14ac:dyDescent="0.3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</row>
    <row r="709" spans="1:39" x14ac:dyDescent="0.3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</row>
    <row r="710" spans="1:39" x14ac:dyDescent="0.3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</row>
    <row r="711" spans="1:39" x14ac:dyDescent="0.3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</row>
    <row r="712" spans="1:39" x14ac:dyDescent="0.3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</row>
    <row r="713" spans="1:39" x14ac:dyDescent="0.3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</row>
    <row r="714" spans="1:39" x14ac:dyDescent="0.3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</row>
    <row r="715" spans="1:39" x14ac:dyDescent="0.3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</row>
    <row r="716" spans="1:39" x14ac:dyDescent="0.3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</row>
    <row r="717" spans="1:39" x14ac:dyDescent="0.3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</row>
    <row r="718" spans="1:39" x14ac:dyDescent="0.3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</row>
    <row r="719" spans="1:39" x14ac:dyDescent="0.3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</row>
    <row r="720" spans="1:39" x14ac:dyDescent="0.3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</row>
    <row r="721" spans="1:39" x14ac:dyDescent="0.3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</row>
    <row r="722" spans="1:39" x14ac:dyDescent="0.3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</row>
    <row r="723" spans="1:39" x14ac:dyDescent="0.3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</row>
    <row r="724" spans="1:39" x14ac:dyDescent="0.3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</row>
    <row r="725" spans="1:39" x14ac:dyDescent="0.3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</row>
    <row r="726" spans="1:39" x14ac:dyDescent="0.3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</row>
    <row r="727" spans="1:39" x14ac:dyDescent="0.3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</row>
    <row r="728" spans="1:39" x14ac:dyDescent="0.3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</row>
    <row r="729" spans="1:39" x14ac:dyDescent="0.3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</row>
    <row r="730" spans="1:39" x14ac:dyDescent="0.3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</row>
    <row r="731" spans="1:39" x14ac:dyDescent="0.3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</row>
    <row r="732" spans="1:39" x14ac:dyDescent="0.3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</row>
    <row r="733" spans="1:39" x14ac:dyDescent="0.3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</row>
    <row r="734" spans="1:39" x14ac:dyDescent="0.3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</row>
    <row r="735" spans="1:39" x14ac:dyDescent="0.3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</row>
    <row r="736" spans="1:39" x14ac:dyDescent="0.3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</row>
    <row r="737" spans="1:39" x14ac:dyDescent="0.3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</row>
    <row r="738" spans="1:39" x14ac:dyDescent="0.3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</row>
    <row r="739" spans="1:39" x14ac:dyDescent="0.3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</row>
    <row r="740" spans="1:39" x14ac:dyDescent="0.3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</row>
    <row r="741" spans="1:39" x14ac:dyDescent="0.3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</row>
    <row r="742" spans="1:39" x14ac:dyDescent="0.3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</row>
    <row r="743" spans="1:39" x14ac:dyDescent="0.3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</row>
    <row r="744" spans="1:39" x14ac:dyDescent="0.3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</row>
    <row r="745" spans="1:39" x14ac:dyDescent="0.3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</row>
    <row r="746" spans="1:39" x14ac:dyDescent="0.3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</row>
    <row r="747" spans="1:39" x14ac:dyDescent="0.3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</row>
    <row r="748" spans="1:39" x14ac:dyDescent="0.3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</row>
    <row r="749" spans="1:39" x14ac:dyDescent="0.3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</row>
    <row r="750" spans="1:39" x14ac:dyDescent="0.3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</row>
    <row r="751" spans="1:39" x14ac:dyDescent="0.3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</row>
    <row r="752" spans="1:39" x14ac:dyDescent="0.3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</row>
    <row r="753" spans="1:39" x14ac:dyDescent="0.3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</row>
    <row r="754" spans="1:39" x14ac:dyDescent="0.3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</row>
    <row r="755" spans="1:39" x14ac:dyDescent="0.3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</row>
    <row r="756" spans="1:39" x14ac:dyDescent="0.3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</row>
    <row r="757" spans="1:39" x14ac:dyDescent="0.3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</row>
    <row r="758" spans="1:39" x14ac:dyDescent="0.3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</row>
    <row r="759" spans="1:39" x14ac:dyDescent="0.3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</row>
    <row r="760" spans="1:39" x14ac:dyDescent="0.3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</row>
    <row r="761" spans="1:39" x14ac:dyDescent="0.3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</row>
    <row r="762" spans="1:39" x14ac:dyDescent="0.3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</row>
    <row r="763" spans="1:39" x14ac:dyDescent="0.3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</row>
    <row r="764" spans="1:39" x14ac:dyDescent="0.3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</row>
    <row r="765" spans="1:39" x14ac:dyDescent="0.3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</row>
    <row r="766" spans="1:39" x14ac:dyDescent="0.3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</row>
    <row r="767" spans="1:39" x14ac:dyDescent="0.3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</row>
    <row r="768" spans="1:39" x14ac:dyDescent="0.3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</row>
    <row r="769" spans="1:39" x14ac:dyDescent="0.3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</row>
    <row r="770" spans="1:39" x14ac:dyDescent="0.3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</row>
    <row r="771" spans="1:39" x14ac:dyDescent="0.3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</row>
    <row r="772" spans="1:39" x14ac:dyDescent="0.3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</row>
    <row r="773" spans="1:39" x14ac:dyDescent="0.3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</row>
    <row r="774" spans="1:39" x14ac:dyDescent="0.3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</row>
    <row r="775" spans="1:39" x14ac:dyDescent="0.3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</row>
    <row r="776" spans="1:39" x14ac:dyDescent="0.3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</row>
    <row r="777" spans="1:39" x14ac:dyDescent="0.3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</row>
    <row r="778" spans="1:39" x14ac:dyDescent="0.3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</row>
    <row r="779" spans="1:39" x14ac:dyDescent="0.3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</row>
    <row r="780" spans="1:39" x14ac:dyDescent="0.3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</row>
    <row r="781" spans="1:39" x14ac:dyDescent="0.3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</row>
    <row r="782" spans="1:39" x14ac:dyDescent="0.3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</row>
    <row r="783" spans="1:39" x14ac:dyDescent="0.3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</row>
    <row r="784" spans="1:39" x14ac:dyDescent="0.3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</row>
    <row r="785" spans="1:39" x14ac:dyDescent="0.3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</row>
    <row r="786" spans="1:39" x14ac:dyDescent="0.3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</row>
    <row r="787" spans="1:39" x14ac:dyDescent="0.3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</row>
    <row r="788" spans="1:39" x14ac:dyDescent="0.3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</row>
    <row r="789" spans="1:39" x14ac:dyDescent="0.3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</row>
    <row r="790" spans="1:39" x14ac:dyDescent="0.3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</row>
    <row r="791" spans="1:39" x14ac:dyDescent="0.3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</row>
    <row r="792" spans="1:39" x14ac:dyDescent="0.3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</row>
    <row r="793" spans="1:39" x14ac:dyDescent="0.3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</row>
    <row r="794" spans="1:39" x14ac:dyDescent="0.3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</row>
    <row r="795" spans="1:39" x14ac:dyDescent="0.3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</row>
    <row r="796" spans="1:39" x14ac:dyDescent="0.3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</row>
    <row r="797" spans="1:39" x14ac:dyDescent="0.3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</row>
    <row r="798" spans="1:39" x14ac:dyDescent="0.3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</row>
    <row r="799" spans="1:39" x14ac:dyDescent="0.3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</row>
    <row r="800" spans="1:39" x14ac:dyDescent="0.3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</row>
    <row r="801" spans="1:39" x14ac:dyDescent="0.3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</row>
    <row r="802" spans="1:39" x14ac:dyDescent="0.3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</row>
    <row r="803" spans="1:39" x14ac:dyDescent="0.3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</row>
    <row r="804" spans="1:39" x14ac:dyDescent="0.3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</row>
    <row r="805" spans="1:39" x14ac:dyDescent="0.3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</row>
    <row r="806" spans="1:39" x14ac:dyDescent="0.3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</row>
    <row r="807" spans="1:39" x14ac:dyDescent="0.3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</row>
    <row r="808" spans="1:39" x14ac:dyDescent="0.3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</row>
    <row r="809" spans="1:39" x14ac:dyDescent="0.3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</row>
    <row r="810" spans="1:39" x14ac:dyDescent="0.3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</row>
    <row r="811" spans="1:39" x14ac:dyDescent="0.3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</row>
    <row r="812" spans="1:39" x14ac:dyDescent="0.3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</row>
    <row r="813" spans="1:39" x14ac:dyDescent="0.3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</row>
    <row r="814" spans="1:39" x14ac:dyDescent="0.3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</row>
    <row r="815" spans="1:39" x14ac:dyDescent="0.3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</row>
    <row r="816" spans="1:39" x14ac:dyDescent="0.3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</row>
    <row r="817" spans="1:39" x14ac:dyDescent="0.3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</row>
    <row r="818" spans="1:39" x14ac:dyDescent="0.3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</row>
    <row r="819" spans="1:39" x14ac:dyDescent="0.3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</row>
    <row r="820" spans="1:39" x14ac:dyDescent="0.3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</row>
    <row r="821" spans="1:39" x14ac:dyDescent="0.3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</row>
    <row r="822" spans="1:39" x14ac:dyDescent="0.3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</row>
    <row r="823" spans="1:39" x14ac:dyDescent="0.3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</row>
    <row r="824" spans="1:39" x14ac:dyDescent="0.3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</row>
    <row r="825" spans="1:39" x14ac:dyDescent="0.3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</row>
    <row r="826" spans="1:39" x14ac:dyDescent="0.3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</row>
    <row r="827" spans="1:39" x14ac:dyDescent="0.3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</row>
    <row r="828" spans="1:39" x14ac:dyDescent="0.3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</row>
    <row r="829" spans="1:39" x14ac:dyDescent="0.3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</row>
    <row r="830" spans="1:39" x14ac:dyDescent="0.3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</row>
    <row r="831" spans="1:39" x14ac:dyDescent="0.3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</row>
    <row r="832" spans="1:39" x14ac:dyDescent="0.3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</row>
    <row r="833" spans="1:39" x14ac:dyDescent="0.3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</row>
    <row r="834" spans="1:39" x14ac:dyDescent="0.3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</row>
    <row r="835" spans="1:39" x14ac:dyDescent="0.3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</row>
    <row r="836" spans="1:39" x14ac:dyDescent="0.3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</row>
    <row r="837" spans="1:39" x14ac:dyDescent="0.3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</row>
    <row r="838" spans="1:39" x14ac:dyDescent="0.3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</row>
    <row r="839" spans="1:39" x14ac:dyDescent="0.3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</row>
    <row r="840" spans="1:39" x14ac:dyDescent="0.3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</row>
    <row r="841" spans="1:39" x14ac:dyDescent="0.3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</row>
    <row r="842" spans="1:39" x14ac:dyDescent="0.3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</row>
    <row r="843" spans="1:39" x14ac:dyDescent="0.3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</row>
    <row r="844" spans="1:39" x14ac:dyDescent="0.3">
      <c r="A844" s="8"/>
      <c r="B844" s="8"/>
      <c r="C844" s="8"/>
      <c r="D844" s="8"/>
      <c r="E844" s="8"/>
      <c r="F844" s="8"/>
      <c r="G844" s="8"/>
      <c r="H844" s="8"/>
      <c r="I844" s="8"/>
      <c r="J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</row>
    <row r="845" spans="1:39" x14ac:dyDescent="0.3">
      <c r="A845" s="8"/>
      <c r="B845" s="8"/>
      <c r="C845" s="8"/>
      <c r="D845" s="8"/>
      <c r="E845" s="8"/>
      <c r="F845" s="8"/>
      <c r="G845" s="8"/>
      <c r="H845" s="8"/>
      <c r="I845" s="8"/>
      <c r="J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</row>
    <row r="846" spans="1:39" x14ac:dyDescent="0.3">
      <c r="A846" s="8"/>
      <c r="B846" s="8"/>
      <c r="C846" s="8"/>
      <c r="D846" s="8"/>
      <c r="E846" s="8"/>
      <c r="F846" s="8"/>
      <c r="G846" s="8"/>
      <c r="H846" s="8"/>
      <c r="I846" s="8"/>
      <c r="J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</row>
    <row r="847" spans="1:39" x14ac:dyDescent="0.3">
      <c r="A847" s="8"/>
      <c r="B847" s="8"/>
      <c r="C847" s="8"/>
      <c r="D847" s="8"/>
      <c r="E847" s="8"/>
      <c r="F847" s="8"/>
      <c r="G847" s="8"/>
      <c r="H847" s="8"/>
      <c r="I847" s="8"/>
      <c r="J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</row>
    <row r="848" spans="1:39" x14ac:dyDescent="0.3">
      <c r="A848" s="8"/>
      <c r="B848" s="8"/>
      <c r="C848" s="8"/>
      <c r="D848" s="8"/>
      <c r="E848" s="8"/>
      <c r="F848" s="8"/>
      <c r="G848" s="8"/>
      <c r="H848" s="8"/>
      <c r="I848" s="8"/>
      <c r="J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</row>
    <row r="849" spans="1:39" x14ac:dyDescent="0.3">
      <c r="A849" s="8"/>
      <c r="B849" s="8"/>
      <c r="C849" s="8"/>
      <c r="D849" s="8"/>
      <c r="E849" s="8"/>
      <c r="F849" s="8"/>
      <c r="G849" s="8"/>
      <c r="H849" s="8"/>
      <c r="I849" s="8"/>
      <c r="J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</row>
    <row r="850" spans="1:39" x14ac:dyDescent="0.3">
      <c r="A850" s="8"/>
      <c r="B850" s="8"/>
      <c r="C850" s="8"/>
      <c r="D850" s="8"/>
      <c r="E850" s="8"/>
      <c r="F850" s="8"/>
      <c r="G850" s="8"/>
      <c r="H850" s="8"/>
      <c r="I850" s="8"/>
      <c r="J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</row>
    <row r="851" spans="1:39" x14ac:dyDescent="0.3">
      <c r="A851" s="8"/>
      <c r="B851" s="8"/>
      <c r="C851" s="8"/>
      <c r="D851" s="8"/>
      <c r="E851" s="8"/>
      <c r="F851" s="8"/>
      <c r="G851" s="8"/>
      <c r="H851" s="8"/>
      <c r="I851" s="8"/>
      <c r="J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</row>
    <row r="852" spans="1:39" x14ac:dyDescent="0.3">
      <c r="A852" s="8"/>
      <c r="B852" s="8"/>
      <c r="C852" s="8"/>
      <c r="D852" s="8"/>
      <c r="E852" s="8"/>
      <c r="F852" s="8"/>
      <c r="G852" s="8"/>
      <c r="H852" s="8"/>
      <c r="I852" s="8"/>
      <c r="J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</row>
    <row r="853" spans="1:39" x14ac:dyDescent="0.3">
      <c r="A853" s="8"/>
      <c r="B853" s="8"/>
      <c r="C853" s="8"/>
      <c r="D853" s="8"/>
      <c r="E853" s="8"/>
      <c r="F853" s="8"/>
      <c r="G853" s="8"/>
      <c r="H853" s="8"/>
      <c r="I853" s="8"/>
      <c r="J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</row>
    <row r="854" spans="1:39" x14ac:dyDescent="0.3">
      <c r="A854" s="8"/>
      <c r="B854" s="8"/>
      <c r="C854" s="8"/>
      <c r="D854" s="8"/>
      <c r="E854" s="8"/>
      <c r="F854" s="8"/>
      <c r="G854" s="8"/>
      <c r="H854" s="8"/>
      <c r="I854" s="8"/>
      <c r="J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</row>
    <row r="855" spans="1:39" x14ac:dyDescent="0.3">
      <c r="A855" s="8"/>
      <c r="B855" s="8"/>
      <c r="C855" s="8"/>
      <c r="D855" s="8"/>
      <c r="E855" s="8"/>
      <c r="F855" s="8"/>
      <c r="G855" s="8"/>
      <c r="H855" s="8"/>
      <c r="I855" s="8"/>
      <c r="J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</row>
    <row r="856" spans="1:39" x14ac:dyDescent="0.3">
      <c r="A856" s="8"/>
      <c r="B856" s="8"/>
      <c r="C856" s="8"/>
      <c r="D856" s="8"/>
      <c r="E856" s="8"/>
      <c r="F856" s="8"/>
      <c r="G856" s="8"/>
      <c r="H856" s="8"/>
      <c r="I856" s="8"/>
      <c r="J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</row>
    <row r="857" spans="1:39" x14ac:dyDescent="0.3">
      <c r="A857" s="8"/>
      <c r="B857" s="8"/>
      <c r="C857" s="8"/>
      <c r="D857" s="8"/>
      <c r="E857" s="8"/>
      <c r="F857" s="8"/>
      <c r="G857" s="8"/>
      <c r="H857" s="8"/>
      <c r="I857" s="8"/>
      <c r="J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</row>
    <row r="858" spans="1:39" x14ac:dyDescent="0.3">
      <c r="A858" s="8"/>
      <c r="B858" s="8"/>
      <c r="C858" s="8"/>
      <c r="D858" s="8"/>
      <c r="E858" s="8"/>
      <c r="F858" s="8"/>
      <c r="G858" s="8"/>
      <c r="H858" s="8"/>
      <c r="I858" s="8"/>
      <c r="J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</row>
    <row r="859" spans="1:39" x14ac:dyDescent="0.3">
      <c r="A859" s="8"/>
      <c r="B859" s="8"/>
      <c r="C859" s="8"/>
      <c r="D859" s="8"/>
      <c r="E859" s="8"/>
      <c r="F859" s="8"/>
      <c r="G859" s="8"/>
      <c r="H859" s="8"/>
      <c r="I859" s="8"/>
      <c r="J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</row>
    <row r="860" spans="1:39" x14ac:dyDescent="0.3">
      <c r="A860" s="8"/>
      <c r="B860" s="8"/>
      <c r="C860" s="8"/>
      <c r="D860" s="8"/>
      <c r="E860" s="8"/>
      <c r="F860" s="8"/>
      <c r="G860" s="8"/>
      <c r="H860" s="8"/>
      <c r="I860" s="8"/>
      <c r="J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</row>
    <row r="861" spans="1:39" x14ac:dyDescent="0.3">
      <c r="A861" s="8"/>
      <c r="B861" s="8"/>
      <c r="C861" s="8"/>
      <c r="D861" s="8"/>
      <c r="E861" s="8"/>
      <c r="F861" s="8"/>
      <c r="G861" s="8"/>
      <c r="H861" s="8"/>
      <c r="I861" s="8"/>
      <c r="J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</row>
    <row r="862" spans="1:39" x14ac:dyDescent="0.3">
      <c r="A862" s="8"/>
      <c r="B862" s="8"/>
      <c r="C862" s="8"/>
      <c r="D862" s="8"/>
      <c r="E862" s="8"/>
      <c r="F862" s="8"/>
      <c r="G862" s="8"/>
      <c r="H862" s="8"/>
      <c r="I862" s="8"/>
      <c r="J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</row>
    <row r="863" spans="1:39" x14ac:dyDescent="0.3">
      <c r="A863" s="8"/>
      <c r="B863" s="8"/>
      <c r="C863" s="8"/>
      <c r="D863" s="8"/>
      <c r="E863" s="8"/>
      <c r="F863" s="8"/>
      <c r="G863" s="8"/>
      <c r="H863" s="8"/>
      <c r="I863" s="8"/>
      <c r="J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</row>
    <row r="864" spans="1:39" x14ac:dyDescent="0.3">
      <c r="A864" s="8"/>
      <c r="B864" s="8"/>
      <c r="C864" s="8"/>
      <c r="D864" s="8"/>
      <c r="E864" s="8"/>
      <c r="F864" s="8"/>
      <c r="G864" s="8"/>
      <c r="H864" s="8"/>
      <c r="I864" s="8"/>
      <c r="J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</row>
    <row r="865" spans="1:39" x14ac:dyDescent="0.3">
      <c r="A865" s="8"/>
      <c r="B865" s="8"/>
      <c r="C865" s="8"/>
      <c r="D865" s="8"/>
      <c r="E865" s="8"/>
      <c r="F865" s="8"/>
      <c r="G865" s="8"/>
      <c r="H865" s="8"/>
      <c r="I865" s="8"/>
      <c r="J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</row>
    <row r="866" spans="1:39" x14ac:dyDescent="0.3">
      <c r="A866" s="8"/>
      <c r="B866" s="8"/>
      <c r="C866" s="8"/>
      <c r="D866" s="8"/>
      <c r="E866" s="8"/>
      <c r="F866" s="8"/>
      <c r="G866" s="8"/>
      <c r="H866" s="8"/>
      <c r="I866" s="8"/>
      <c r="J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</row>
    <row r="867" spans="1:39" x14ac:dyDescent="0.3">
      <c r="A867" s="8"/>
      <c r="B867" s="8"/>
      <c r="C867" s="8"/>
      <c r="D867" s="8"/>
      <c r="E867" s="8"/>
      <c r="F867" s="8"/>
      <c r="G867" s="8"/>
      <c r="H867" s="8"/>
      <c r="I867" s="8"/>
      <c r="J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</row>
    <row r="868" spans="1:39" x14ac:dyDescent="0.3">
      <c r="A868" s="8"/>
      <c r="B868" s="8"/>
      <c r="C868" s="8"/>
      <c r="D868" s="8"/>
      <c r="E868" s="8"/>
      <c r="F868" s="8"/>
      <c r="G868" s="8"/>
      <c r="H868" s="8"/>
      <c r="I868" s="8"/>
      <c r="J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</row>
    <row r="869" spans="1:39" x14ac:dyDescent="0.3">
      <c r="A869" s="8"/>
      <c r="B869" s="8"/>
      <c r="C869" s="8"/>
      <c r="D869" s="8"/>
      <c r="E869" s="8"/>
      <c r="F869" s="8"/>
      <c r="G869" s="8"/>
      <c r="H869" s="8"/>
      <c r="I869" s="8"/>
      <c r="J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</row>
    <row r="870" spans="1:39" x14ac:dyDescent="0.3">
      <c r="A870" s="8"/>
      <c r="B870" s="8"/>
      <c r="C870" s="8"/>
      <c r="D870" s="8"/>
      <c r="E870" s="8"/>
      <c r="F870" s="8"/>
      <c r="G870" s="8"/>
      <c r="H870" s="8"/>
      <c r="I870" s="8"/>
      <c r="J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</row>
    <row r="871" spans="1:39" x14ac:dyDescent="0.3">
      <c r="A871" s="8"/>
      <c r="B871" s="8"/>
      <c r="C871" s="8"/>
      <c r="D871" s="8"/>
      <c r="E871" s="8"/>
      <c r="F871" s="8"/>
      <c r="G871" s="8"/>
      <c r="H871" s="8"/>
      <c r="I871" s="8"/>
      <c r="J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</row>
    <row r="872" spans="1:39" x14ac:dyDescent="0.3">
      <c r="A872" s="8"/>
      <c r="B872" s="8"/>
      <c r="C872" s="8"/>
      <c r="D872" s="8"/>
      <c r="E872" s="8"/>
      <c r="F872" s="8"/>
      <c r="G872" s="8"/>
      <c r="H872" s="8"/>
      <c r="I872" s="8"/>
      <c r="J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</row>
    <row r="873" spans="1:39" x14ac:dyDescent="0.3">
      <c r="A873" s="8"/>
      <c r="B873" s="8"/>
      <c r="C873" s="8"/>
      <c r="D873" s="8"/>
      <c r="E873" s="8"/>
      <c r="F873" s="8"/>
      <c r="G873" s="8"/>
      <c r="H873" s="8"/>
      <c r="I873" s="8"/>
      <c r="J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</row>
    <row r="874" spans="1:39" x14ac:dyDescent="0.3">
      <c r="A874" s="8"/>
      <c r="B874" s="8"/>
      <c r="C874" s="8"/>
      <c r="D874" s="8"/>
      <c r="E874" s="8"/>
      <c r="F874" s="8"/>
      <c r="G874" s="8"/>
      <c r="H874" s="8"/>
      <c r="I874" s="8"/>
      <c r="J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</row>
    <row r="875" spans="1:39" x14ac:dyDescent="0.3">
      <c r="A875" s="8"/>
      <c r="B875" s="8"/>
      <c r="C875" s="8"/>
      <c r="D875" s="8"/>
      <c r="E875" s="8"/>
      <c r="F875" s="8"/>
      <c r="G875" s="8"/>
      <c r="H875" s="8"/>
      <c r="I875" s="8"/>
      <c r="J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</row>
    <row r="876" spans="1:39" x14ac:dyDescent="0.3">
      <c r="A876" s="8"/>
      <c r="B876" s="8"/>
      <c r="C876" s="8"/>
      <c r="D876" s="8"/>
      <c r="E876" s="8"/>
      <c r="F876" s="8"/>
      <c r="G876" s="8"/>
      <c r="H876" s="8"/>
      <c r="I876" s="8"/>
      <c r="J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</row>
    <row r="877" spans="1:39" x14ac:dyDescent="0.3">
      <c r="A877" s="8"/>
      <c r="B877" s="8"/>
      <c r="C877" s="8"/>
      <c r="D877" s="8"/>
      <c r="E877" s="8"/>
      <c r="F877" s="8"/>
      <c r="G877" s="8"/>
      <c r="H877" s="8"/>
      <c r="I877" s="8"/>
      <c r="J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</row>
    <row r="878" spans="1:39" x14ac:dyDescent="0.3">
      <c r="A878" s="8"/>
      <c r="B878" s="8"/>
      <c r="C878" s="8"/>
      <c r="D878" s="8"/>
      <c r="E878" s="8"/>
      <c r="F878" s="8"/>
      <c r="G878" s="8"/>
      <c r="H878" s="8"/>
      <c r="I878" s="8"/>
      <c r="J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</row>
    <row r="879" spans="1:39" x14ac:dyDescent="0.3">
      <c r="A879" s="8"/>
      <c r="B879" s="8"/>
      <c r="C879" s="8"/>
      <c r="D879" s="8"/>
      <c r="E879" s="8"/>
      <c r="F879" s="8"/>
      <c r="G879" s="8"/>
      <c r="H879" s="8"/>
      <c r="I879" s="8"/>
      <c r="J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</row>
    <row r="880" spans="1:39" x14ac:dyDescent="0.3">
      <c r="A880" s="8"/>
      <c r="B880" s="8"/>
      <c r="C880" s="8"/>
      <c r="D880" s="8"/>
      <c r="E880" s="8"/>
      <c r="F880" s="8"/>
      <c r="G880" s="8"/>
      <c r="H880" s="8"/>
      <c r="I880" s="8"/>
      <c r="J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</row>
    <row r="881" spans="1:39" x14ac:dyDescent="0.3">
      <c r="A881" s="8"/>
      <c r="B881" s="8"/>
      <c r="C881" s="8"/>
      <c r="D881" s="8"/>
      <c r="E881" s="8"/>
      <c r="F881" s="8"/>
      <c r="G881" s="8"/>
      <c r="H881" s="8"/>
      <c r="I881" s="8"/>
      <c r="J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</row>
    <row r="882" spans="1:39" x14ac:dyDescent="0.3">
      <c r="A882" s="8"/>
      <c r="B882" s="8"/>
      <c r="C882" s="8"/>
      <c r="D882" s="8"/>
      <c r="E882" s="8"/>
      <c r="F882" s="8"/>
      <c r="G882" s="8"/>
      <c r="H882" s="8"/>
      <c r="I882" s="8"/>
      <c r="J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</row>
    <row r="883" spans="1:39" x14ac:dyDescent="0.3">
      <c r="A883" s="8"/>
      <c r="B883" s="8"/>
      <c r="C883" s="8"/>
      <c r="D883" s="8"/>
      <c r="E883" s="8"/>
      <c r="F883" s="8"/>
      <c r="G883" s="8"/>
      <c r="H883" s="8"/>
      <c r="I883" s="8"/>
      <c r="J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</row>
    <row r="884" spans="1:39" x14ac:dyDescent="0.3">
      <c r="A884" s="8"/>
      <c r="B884" s="8"/>
      <c r="C884" s="8"/>
      <c r="D884" s="8"/>
      <c r="E884" s="8"/>
      <c r="F884" s="8"/>
      <c r="G884" s="8"/>
      <c r="H884" s="8"/>
      <c r="I884" s="8"/>
      <c r="J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</row>
    <row r="885" spans="1:39" x14ac:dyDescent="0.3">
      <c r="A885" s="8"/>
      <c r="B885" s="8"/>
      <c r="C885" s="8"/>
      <c r="D885" s="8"/>
      <c r="E885" s="8"/>
      <c r="F885" s="8"/>
      <c r="G885" s="8"/>
      <c r="H885" s="8"/>
      <c r="I885" s="8"/>
      <c r="J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</row>
    <row r="886" spans="1:39" x14ac:dyDescent="0.3">
      <c r="A886" s="8"/>
      <c r="B886" s="8"/>
      <c r="C886" s="8"/>
      <c r="D886" s="8"/>
      <c r="E886" s="8"/>
      <c r="F886" s="8"/>
      <c r="G886" s="8"/>
      <c r="H886" s="8"/>
      <c r="I886" s="8"/>
      <c r="J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</row>
    <row r="887" spans="1:39" x14ac:dyDescent="0.3">
      <c r="A887" s="8"/>
      <c r="B887" s="8"/>
      <c r="C887" s="8"/>
      <c r="D887" s="8"/>
      <c r="E887" s="8"/>
      <c r="F887" s="8"/>
      <c r="G887" s="8"/>
      <c r="H887" s="8"/>
      <c r="I887" s="8"/>
      <c r="J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</row>
    <row r="888" spans="1:39" x14ac:dyDescent="0.3">
      <c r="A888" s="8"/>
      <c r="B888" s="8"/>
      <c r="C888" s="8"/>
      <c r="D888" s="8"/>
      <c r="E888" s="8"/>
      <c r="F888" s="8"/>
      <c r="G888" s="8"/>
      <c r="H888" s="8"/>
      <c r="I888" s="8"/>
      <c r="J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</row>
    <row r="889" spans="1:39" x14ac:dyDescent="0.3">
      <c r="A889" s="8"/>
      <c r="B889" s="8"/>
      <c r="C889" s="8"/>
      <c r="D889" s="8"/>
      <c r="E889" s="8"/>
      <c r="F889" s="8"/>
      <c r="G889" s="8"/>
      <c r="H889" s="8"/>
      <c r="I889" s="8"/>
      <c r="J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</row>
    <row r="890" spans="1:39" x14ac:dyDescent="0.3">
      <c r="A890" s="8"/>
      <c r="B890" s="8"/>
      <c r="C890" s="8"/>
      <c r="D890" s="8"/>
      <c r="E890" s="8"/>
      <c r="F890" s="8"/>
      <c r="G890" s="8"/>
      <c r="H890" s="8"/>
      <c r="I890" s="8"/>
      <c r="J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</row>
    <row r="891" spans="1:39" x14ac:dyDescent="0.3">
      <c r="A891" s="8"/>
      <c r="B891" s="8"/>
      <c r="C891" s="8"/>
      <c r="D891" s="8"/>
      <c r="E891" s="8"/>
      <c r="F891" s="8"/>
      <c r="G891" s="8"/>
      <c r="H891" s="8"/>
      <c r="I891" s="8"/>
      <c r="J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</row>
    <row r="892" spans="1:39" x14ac:dyDescent="0.3">
      <c r="A892" s="8"/>
      <c r="B892" s="8"/>
      <c r="C892" s="8"/>
      <c r="D892" s="8"/>
      <c r="E892" s="8"/>
      <c r="F892" s="8"/>
      <c r="G892" s="8"/>
      <c r="H892" s="8"/>
      <c r="I892" s="8"/>
      <c r="J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</row>
    <row r="893" spans="1:39" x14ac:dyDescent="0.3">
      <c r="A893" s="8"/>
      <c r="B893" s="8"/>
      <c r="C893" s="8"/>
      <c r="D893" s="8"/>
      <c r="E893" s="8"/>
      <c r="F893" s="8"/>
      <c r="G893" s="8"/>
      <c r="H893" s="8"/>
      <c r="I893" s="8"/>
      <c r="J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</row>
    <row r="894" spans="1:39" x14ac:dyDescent="0.3">
      <c r="A894" s="8"/>
      <c r="B894" s="8"/>
      <c r="C894" s="8"/>
      <c r="D894" s="8"/>
      <c r="E894" s="8"/>
      <c r="F894" s="8"/>
      <c r="G894" s="8"/>
      <c r="H894" s="8"/>
      <c r="I894" s="8"/>
      <c r="J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</row>
    <row r="895" spans="1:39" x14ac:dyDescent="0.3">
      <c r="A895" s="8"/>
      <c r="B895" s="8"/>
      <c r="C895" s="8"/>
      <c r="D895" s="8"/>
      <c r="E895" s="8"/>
      <c r="F895" s="8"/>
      <c r="G895" s="8"/>
      <c r="H895" s="8"/>
      <c r="I895" s="8"/>
      <c r="J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</row>
    <row r="896" spans="1:39" x14ac:dyDescent="0.3">
      <c r="A896" s="8"/>
      <c r="B896" s="8"/>
      <c r="C896" s="8"/>
      <c r="D896" s="8"/>
      <c r="E896" s="8"/>
      <c r="F896" s="8"/>
      <c r="G896" s="8"/>
      <c r="H896" s="8"/>
      <c r="I896" s="8"/>
      <c r="J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</row>
    <row r="897" spans="1:39" x14ac:dyDescent="0.3">
      <c r="A897" s="8"/>
      <c r="B897" s="8"/>
      <c r="C897" s="8"/>
      <c r="D897" s="8"/>
      <c r="E897" s="8"/>
      <c r="F897" s="8"/>
      <c r="G897" s="8"/>
      <c r="H897" s="8"/>
      <c r="I897" s="8"/>
      <c r="J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</row>
    <row r="898" spans="1:39" x14ac:dyDescent="0.3">
      <c r="A898" s="8"/>
      <c r="B898" s="8"/>
      <c r="C898" s="8"/>
      <c r="D898" s="8"/>
      <c r="E898" s="8"/>
      <c r="F898" s="8"/>
      <c r="G898" s="8"/>
      <c r="H898" s="8"/>
      <c r="I898" s="8"/>
      <c r="J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</row>
    <row r="899" spans="1:39" x14ac:dyDescent="0.3">
      <c r="A899" s="8"/>
      <c r="B899" s="8"/>
      <c r="C899" s="8"/>
      <c r="D899" s="8"/>
      <c r="E899" s="8"/>
      <c r="F899" s="8"/>
      <c r="G899" s="8"/>
      <c r="H899" s="8"/>
      <c r="I899" s="8"/>
      <c r="J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</row>
    <row r="900" spans="1:39" x14ac:dyDescent="0.3">
      <c r="A900" s="8"/>
      <c r="B900" s="8"/>
      <c r="C900" s="8"/>
      <c r="D900" s="8"/>
      <c r="E900" s="8"/>
      <c r="F900" s="8"/>
      <c r="G900" s="8"/>
      <c r="H900" s="8"/>
      <c r="I900" s="8"/>
      <c r="J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</row>
    <row r="901" spans="1:39" x14ac:dyDescent="0.3">
      <c r="A901" s="8"/>
      <c r="B901" s="8"/>
      <c r="C901" s="8"/>
      <c r="D901" s="8"/>
      <c r="E901" s="8"/>
      <c r="F901" s="8"/>
      <c r="G901" s="8"/>
      <c r="H901" s="8"/>
      <c r="I901" s="8"/>
      <c r="J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</row>
    <row r="902" spans="1:39" x14ac:dyDescent="0.3">
      <c r="A902" s="8"/>
      <c r="B902" s="8"/>
      <c r="C902" s="8"/>
      <c r="D902" s="8"/>
      <c r="E902" s="8"/>
      <c r="F902" s="8"/>
      <c r="G902" s="8"/>
      <c r="H902" s="8"/>
      <c r="I902" s="8"/>
      <c r="J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</row>
    <row r="903" spans="1:39" x14ac:dyDescent="0.3">
      <c r="A903" s="8"/>
      <c r="B903" s="8"/>
      <c r="C903" s="8"/>
      <c r="D903" s="8"/>
      <c r="E903" s="8"/>
      <c r="F903" s="8"/>
      <c r="G903" s="8"/>
      <c r="H903" s="8"/>
      <c r="I903" s="8"/>
      <c r="J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</row>
    <row r="904" spans="1:39" x14ac:dyDescent="0.3">
      <c r="A904" s="8"/>
      <c r="B904" s="8"/>
      <c r="C904" s="8"/>
      <c r="D904" s="8"/>
      <c r="E904" s="8"/>
      <c r="F904" s="8"/>
      <c r="G904" s="8"/>
      <c r="H904" s="8"/>
      <c r="I904" s="8"/>
      <c r="J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</row>
    <row r="905" spans="1:39" x14ac:dyDescent="0.3">
      <c r="A905" s="8"/>
      <c r="B905" s="8"/>
      <c r="C905" s="8"/>
      <c r="D905" s="8"/>
      <c r="E905" s="8"/>
      <c r="F905" s="8"/>
      <c r="G905" s="8"/>
      <c r="H905" s="8"/>
      <c r="I905" s="8"/>
      <c r="J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</row>
    <row r="906" spans="1:39" x14ac:dyDescent="0.3">
      <c r="A906" s="8"/>
      <c r="B906" s="8"/>
      <c r="C906" s="8"/>
      <c r="D906" s="8"/>
      <c r="E906" s="8"/>
      <c r="F906" s="8"/>
      <c r="G906" s="8"/>
      <c r="H906" s="8"/>
      <c r="I906" s="8"/>
      <c r="J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</row>
    <row r="907" spans="1:39" x14ac:dyDescent="0.3">
      <c r="A907" s="8"/>
      <c r="B907" s="8"/>
      <c r="C907" s="8"/>
      <c r="D907" s="8"/>
      <c r="E907" s="8"/>
      <c r="F907" s="8"/>
      <c r="G907" s="8"/>
      <c r="H907" s="8"/>
      <c r="I907" s="8"/>
      <c r="J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</row>
    <row r="908" spans="1:39" x14ac:dyDescent="0.3">
      <c r="A908" s="8"/>
      <c r="B908" s="8"/>
      <c r="C908" s="8"/>
      <c r="D908" s="8"/>
      <c r="E908" s="8"/>
      <c r="F908" s="8"/>
      <c r="G908" s="8"/>
      <c r="H908" s="8"/>
      <c r="I908" s="8"/>
      <c r="J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</row>
    <row r="909" spans="1:39" x14ac:dyDescent="0.3">
      <c r="A909" s="8"/>
      <c r="B909" s="8"/>
      <c r="C909" s="8"/>
      <c r="D909" s="8"/>
      <c r="E909" s="8"/>
      <c r="F909" s="8"/>
      <c r="G909" s="8"/>
      <c r="H909" s="8"/>
      <c r="I909" s="8"/>
      <c r="J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</row>
    <row r="910" spans="1:39" x14ac:dyDescent="0.3">
      <c r="A910" s="8"/>
      <c r="B910" s="8"/>
      <c r="C910" s="8"/>
      <c r="D910" s="8"/>
      <c r="E910" s="8"/>
      <c r="F910" s="8"/>
      <c r="G910" s="8"/>
      <c r="H910" s="8"/>
      <c r="I910" s="8"/>
      <c r="J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</row>
    <row r="911" spans="1:39" x14ac:dyDescent="0.3">
      <c r="A911" s="8"/>
      <c r="B911" s="8"/>
      <c r="C911" s="8"/>
      <c r="D911" s="8"/>
      <c r="E911" s="8"/>
      <c r="F911" s="8"/>
      <c r="G911" s="8"/>
      <c r="H911" s="8"/>
      <c r="I911" s="8"/>
      <c r="J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</row>
    <row r="912" spans="1:39" x14ac:dyDescent="0.3">
      <c r="A912" s="8"/>
      <c r="B912" s="8"/>
      <c r="C912" s="8"/>
      <c r="D912" s="8"/>
      <c r="E912" s="8"/>
      <c r="F912" s="8"/>
      <c r="G912" s="8"/>
      <c r="H912" s="8"/>
      <c r="I912" s="8"/>
      <c r="J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</row>
    <row r="913" spans="1:39" x14ac:dyDescent="0.3">
      <c r="A913" s="8"/>
      <c r="B913" s="8"/>
      <c r="C913" s="8"/>
      <c r="D913" s="8"/>
      <c r="E913" s="8"/>
      <c r="F913" s="8"/>
      <c r="G913" s="8"/>
      <c r="H913" s="8"/>
      <c r="I913" s="8"/>
      <c r="J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</row>
    <row r="914" spans="1:39" x14ac:dyDescent="0.3">
      <c r="A914" s="8"/>
      <c r="B914" s="8"/>
      <c r="C914" s="8"/>
      <c r="D914" s="8"/>
      <c r="E914" s="8"/>
      <c r="F914" s="8"/>
      <c r="G914" s="8"/>
      <c r="H914" s="8"/>
      <c r="I914" s="8"/>
      <c r="J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</row>
    <row r="915" spans="1:39" x14ac:dyDescent="0.3">
      <c r="A915" s="8"/>
      <c r="B915" s="8"/>
      <c r="C915" s="8"/>
      <c r="D915" s="8"/>
      <c r="E915" s="8"/>
      <c r="F915" s="8"/>
      <c r="G915" s="8"/>
      <c r="H915" s="8"/>
      <c r="I915" s="8"/>
      <c r="J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</row>
    <row r="916" spans="1:39" x14ac:dyDescent="0.3">
      <c r="A916" s="8"/>
      <c r="B916" s="8"/>
      <c r="C916" s="8"/>
      <c r="D916" s="8"/>
      <c r="E916" s="8"/>
      <c r="F916" s="8"/>
      <c r="G916" s="8"/>
      <c r="H916" s="8"/>
      <c r="I916" s="8"/>
      <c r="J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</row>
    <row r="917" spans="1:39" x14ac:dyDescent="0.3">
      <c r="A917" s="8"/>
      <c r="B917" s="8"/>
      <c r="C917" s="8"/>
      <c r="D917" s="8"/>
      <c r="E917" s="8"/>
      <c r="F917" s="8"/>
      <c r="G917" s="8"/>
      <c r="H917" s="8"/>
      <c r="I917" s="8"/>
      <c r="J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</row>
    <row r="918" spans="1:39" x14ac:dyDescent="0.3">
      <c r="A918" s="8"/>
      <c r="B918" s="8"/>
      <c r="C918" s="8"/>
      <c r="D918" s="8"/>
      <c r="E918" s="8"/>
      <c r="F918" s="8"/>
      <c r="G918" s="8"/>
      <c r="H918" s="8"/>
      <c r="I918" s="8"/>
      <c r="J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</row>
    <row r="919" spans="1:39" x14ac:dyDescent="0.3">
      <c r="A919" s="8"/>
      <c r="B919" s="8"/>
      <c r="C919" s="8"/>
      <c r="D919" s="8"/>
      <c r="E919" s="8"/>
      <c r="F919" s="8"/>
      <c r="G919" s="8"/>
      <c r="H919" s="8"/>
      <c r="I919" s="8"/>
      <c r="J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</row>
    <row r="920" spans="1:39" x14ac:dyDescent="0.3">
      <c r="A920" s="8"/>
      <c r="B920" s="8"/>
      <c r="C920" s="8"/>
      <c r="D920" s="8"/>
      <c r="E920" s="8"/>
      <c r="F920" s="8"/>
      <c r="G920" s="8"/>
      <c r="H920" s="8"/>
      <c r="I920" s="8"/>
      <c r="J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</row>
    <row r="921" spans="1:39" x14ac:dyDescent="0.3">
      <c r="A921" s="8"/>
      <c r="B921" s="8"/>
      <c r="C921" s="8"/>
      <c r="D921" s="8"/>
      <c r="E921" s="8"/>
      <c r="F921" s="8"/>
      <c r="G921" s="8"/>
      <c r="H921" s="8"/>
      <c r="I921" s="8"/>
      <c r="J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</row>
    <row r="922" spans="1:39" x14ac:dyDescent="0.3">
      <c r="A922" s="8"/>
      <c r="B922" s="8"/>
      <c r="C922" s="8"/>
      <c r="D922" s="8"/>
      <c r="E922" s="8"/>
      <c r="F922" s="8"/>
      <c r="G922" s="8"/>
      <c r="H922" s="8"/>
      <c r="I922" s="8"/>
      <c r="J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</row>
    <row r="923" spans="1:39" x14ac:dyDescent="0.3">
      <c r="A923" s="8"/>
      <c r="B923" s="8"/>
      <c r="C923" s="8"/>
      <c r="D923" s="8"/>
      <c r="E923" s="8"/>
      <c r="F923" s="8"/>
      <c r="G923" s="8"/>
      <c r="H923" s="8"/>
      <c r="I923" s="8"/>
      <c r="J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</row>
    <row r="924" spans="1:39" x14ac:dyDescent="0.3">
      <c r="A924" s="8"/>
      <c r="B924" s="8"/>
      <c r="C924" s="8"/>
      <c r="D924" s="8"/>
      <c r="E924" s="8"/>
      <c r="F924" s="8"/>
      <c r="G924" s="8"/>
      <c r="H924" s="8"/>
      <c r="I924" s="8"/>
      <c r="J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</row>
    <row r="925" spans="1:39" x14ac:dyDescent="0.3">
      <c r="A925" s="8"/>
      <c r="B925" s="8"/>
      <c r="C925" s="8"/>
      <c r="D925" s="8"/>
      <c r="E925" s="8"/>
      <c r="F925" s="8"/>
      <c r="G925" s="8"/>
      <c r="H925" s="8"/>
      <c r="I925" s="8"/>
      <c r="J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</row>
    <row r="926" spans="1:39" x14ac:dyDescent="0.3">
      <c r="A926" s="8"/>
      <c r="B926" s="8"/>
      <c r="C926" s="8"/>
      <c r="D926" s="8"/>
      <c r="E926" s="8"/>
      <c r="F926" s="8"/>
      <c r="G926" s="8"/>
      <c r="H926" s="8"/>
      <c r="I926" s="8"/>
      <c r="J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</row>
    <row r="927" spans="1:39" x14ac:dyDescent="0.3">
      <c r="A927" s="8"/>
      <c r="B927" s="8"/>
      <c r="C927" s="8"/>
      <c r="D927" s="8"/>
      <c r="E927" s="8"/>
      <c r="F927" s="8"/>
      <c r="G927" s="8"/>
      <c r="H927" s="8"/>
      <c r="I927" s="8"/>
      <c r="J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</row>
    <row r="928" spans="1:39" x14ac:dyDescent="0.3">
      <c r="A928" s="8"/>
      <c r="B928" s="8"/>
      <c r="C928" s="8"/>
      <c r="D928" s="8"/>
      <c r="E928" s="8"/>
      <c r="F928" s="8"/>
      <c r="G928" s="8"/>
      <c r="H928" s="8"/>
      <c r="I928" s="8"/>
      <c r="J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</row>
    <row r="929" spans="1:39" x14ac:dyDescent="0.3">
      <c r="A929" s="8"/>
      <c r="B929" s="8"/>
      <c r="C929" s="8"/>
      <c r="D929" s="8"/>
      <c r="E929" s="8"/>
      <c r="F929" s="8"/>
      <c r="G929" s="8"/>
      <c r="H929" s="8"/>
      <c r="I929" s="8"/>
      <c r="J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</row>
    <row r="930" spans="1:39" x14ac:dyDescent="0.3">
      <c r="A930" s="8"/>
      <c r="B930" s="8"/>
      <c r="C930" s="8"/>
      <c r="D930" s="8"/>
      <c r="E930" s="8"/>
      <c r="F930" s="8"/>
      <c r="G930" s="8"/>
      <c r="H930" s="8"/>
      <c r="I930" s="8"/>
      <c r="J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</row>
    <row r="931" spans="1:39" x14ac:dyDescent="0.3">
      <c r="A931" s="8"/>
      <c r="B931" s="8"/>
      <c r="C931" s="8"/>
      <c r="D931" s="8"/>
      <c r="E931" s="8"/>
      <c r="F931" s="8"/>
      <c r="G931" s="8"/>
      <c r="H931" s="8"/>
      <c r="I931" s="8"/>
      <c r="J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</row>
    <row r="932" spans="1:39" x14ac:dyDescent="0.3">
      <c r="A932" s="8"/>
      <c r="B932" s="8"/>
      <c r="C932" s="8"/>
      <c r="D932" s="8"/>
      <c r="E932" s="8"/>
      <c r="F932" s="8"/>
      <c r="G932" s="8"/>
      <c r="H932" s="8"/>
      <c r="I932" s="8"/>
      <c r="J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</row>
    <row r="933" spans="1:39" x14ac:dyDescent="0.3">
      <c r="A933" s="8"/>
      <c r="B933" s="8"/>
      <c r="C933" s="8"/>
      <c r="D933" s="8"/>
      <c r="E933" s="8"/>
      <c r="F933" s="8"/>
      <c r="G933" s="8"/>
      <c r="H933" s="8"/>
      <c r="I933" s="8"/>
      <c r="J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</row>
    <row r="934" spans="1:39" x14ac:dyDescent="0.3">
      <c r="A934" s="8"/>
      <c r="B934" s="8"/>
      <c r="C934" s="8"/>
      <c r="D934" s="8"/>
      <c r="E934" s="8"/>
      <c r="F934" s="8"/>
      <c r="G934" s="8"/>
      <c r="H934" s="8"/>
      <c r="I934" s="8"/>
      <c r="J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</row>
    <row r="935" spans="1:39" x14ac:dyDescent="0.3">
      <c r="A935" s="8"/>
      <c r="B935" s="8"/>
      <c r="C935" s="8"/>
      <c r="D935" s="8"/>
      <c r="E935" s="8"/>
      <c r="F935" s="8"/>
      <c r="G935" s="8"/>
      <c r="H935" s="8"/>
      <c r="I935" s="8"/>
      <c r="J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</row>
    <row r="936" spans="1:39" x14ac:dyDescent="0.3">
      <c r="A936" s="8"/>
      <c r="B936" s="8"/>
      <c r="C936" s="8"/>
      <c r="D936" s="8"/>
      <c r="E936" s="8"/>
      <c r="F936" s="8"/>
      <c r="G936" s="8"/>
      <c r="H936" s="8"/>
      <c r="I936" s="8"/>
      <c r="J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</row>
    <row r="937" spans="1:39" x14ac:dyDescent="0.3">
      <c r="A937" s="8"/>
      <c r="B937" s="8"/>
      <c r="C937" s="8"/>
      <c r="D937" s="8"/>
      <c r="E937" s="8"/>
      <c r="F937" s="8"/>
      <c r="G937" s="8"/>
      <c r="H937" s="8"/>
      <c r="I937" s="8"/>
      <c r="J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</row>
    <row r="938" spans="1:39" x14ac:dyDescent="0.3">
      <c r="A938" s="8"/>
      <c r="B938" s="8"/>
      <c r="C938" s="8"/>
      <c r="D938" s="8"/>
      <c r="E938" s="8"/>
      <c r="F938" s="8"/>
      <c r="G938" s="8"/>
      <c r="H938" s="8"/>
      <c r="I938" s="8"/>
      <c r="J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</row>
    <row r="939" spans="1:39" x14ac:dyDescent="0.3">
      <c r="A939" s="8"/>
      <c r="B939" s="8"/>
      <c r="C939" s="8"/>
      <c r="D939" s="8"/>
      <c r="E939" s="8"/>
      <c r="F939" s="8"/>
      <c r="G939" s="8"/>
      <c r="H939" s="8"/>
      <c r="I939" s="8"/>
      <c r="J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</row>
    <row r="940" spans="1:39" x14ac:dyDescent="0.3">
      <c r="A940" s="8"/>
      <c r="B940" s="8"/>
      <c r="C940" s="8"/>
      <c r="D940" s="8"/>
      <c r="E940" s="8"/>
      <c r="F940" s="8"/>
      <c r="G940" s="8"/>
      <c r="H940" s="8"/>
      <c r="I940" s="8"/>
      <c r="J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</row>
    <row r="941" spans="1:39" x14ac:dyDescent="0.3">
      <c r="A941" s="8"/>
      <c r="B941" s="8"/>
      <c r="C941" s="8"/>
      <c r="D941" s="8"/>
      <c r="E941" s="8"/>
      <c r="F941" s="8"/>
      <c r="G941" s="8"/>
      <c r="H941" s="8"/>
      <c r="I941" s="8"/>
      <c r="J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</row>
    <row r="942" spans="1:39" x14ac:dyDescent="0.3">
      <c r="A942" s="8"/>
      <c r="B942" s="8"/>
      <c r="C942" s="8"/>
      <c r="D942" s="8"/>
      <c r="E942" s="8"/>
      <c r="F942" s="8"/>
      <c r="G942" s="8"/>
      <c r="H942" s="8"/>
      <c r="I942" s="8"/>
      <c r="J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</row>
    <row r="943" spans="1:39" x14ac:dyDescent="0.3">
      <c r="A943" s="8"/>
      <c r="B943" s="8"/>
      <c r="C943" s="8"/>
      <c r="D943" s="8"/>
      <c r="E943" s="8"/>
      <c r="F943" s="8"/>
      <c r="G943" s="8"/>
      <c r="H943" s="8"/>
      <c r="I943" s="8"/>
      <c r="J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</row>
    <row r="944" spans="1:39" x14ac:dyDescent="0.3">
      <c r="A944" s="8"/>
      <c r="B944" s="8"/>
      <c r="C944" s="8"/>
      <c r="D944" s="8"/>
      <c r="E944" s="8"/>
      <c r="F944" s="8"/>
      <c r="G944" s="8"/>
      <c r="H944" s="8"/>
      <c r="I944" s="8"/>
      <c r="J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</row>
    <row r="945" spans="1:39" x14ac:dyDescent="0.3">
      <c r="A945" s="8"/>
      <c r="B945" s="8"/>
      <c r="C945" s="8"/>
      <c r="D945" s="8"/>
      <c r="E945" s="8"/>
      <c r="F945" s="8"/>
      <c r="G945" s="8"/>
      <c r="H945" s="8"/>
      <c r="I945" s="8"/>
      <c r="J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</row>
    <row r="946" spans="1:39" x14ac:dyDescent="0.3">
      <c r="A946" s="8"/>
      <c r="B946" s="8"/>
      <c r="C946" s="8"/>
      <c r="D946" s="8"/>
      <c r="E946" s="8"/>
      <c r="F946" s="8"/>
      <c r="G946" s="8"/>
      <c r="H946" s="8"/>
      <c r="I946" s="8"/>
      <c r="J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</row>
    <row r="947" spans="1:39" x14ac:dyDescent="0.3">
      <c r="A947" s="8"/>
      <c r="B947" s="8"/>
      <c r="C947" s="8"/>
      <c r="D947" s="8"/>
      <c r="E947" s="8"/>
      <c r="F947" s="8"/>
      <c r="G947" s="8"/>
      <c r="H947" s="8"/>
      <c r="I947" s="8"/>
      <c r="J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</row>
    <row r="948" spans="1:39" x14ac:dyDescent="0.3">
      <c r="A948" s="8"/>
      <c r="B948" s="8"/>
      <c r="C948" s="8"/>
      <c r="D948" s="8"/>
      <c r="E948" s="8"/>
      <c r="F948" s="8"/>
      <c r="G948" s="8"/>
      <c r="H948" s="8"/>
      <c r="I948" s="8"/>
      <c r="J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</row>
    <row r="949" spans="1:39" x14ac:dyDescent="0.3">
      <c r="A949" s="8"/>
      <c r="B949" s="8"/>
      <c r="C949" s="8"/>
      <c r="D949" s="8"/>
      <c r="E949" s="8"/>
      <c r="F949" s="8"/>
      <c r="G949" s="8"/>
      <c r="H949" s="8"/>
      <c r="I949" s="8"/>
      <c r="J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</row>
    <row r="950" spans="1:39" x14ac:dyDescent="0.3">
      <c r="A950" s="8"/>
      <c r="B950" s="8"/>
      <c r="C950" s="8"/>
      <c r="D950" s="8"/>
      <c r="E950" s="8"/>
      <c r="F950" s="8"/>
      <c r="G950" s="8"/>
      <c r="H950" s="8"/>
      <c r="I950" s="8"/>
      <c r="J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</row>
    <row r="951" spans="1:39" x14ac:dyDescent="0.3">
      <c r="A951" s="8"/>
      <c r="B951" s="8"/>
      <c r="C951" s="8"/>
      <c r="D951" s="8"/>
      <c r="E951" s="8"/>
      <c r="F951" s="8"/>
      <c r="G951" s="8"/>
      <c r="H951" s="8"/>
      <c r="I951" s="8"/>
      <c r="J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</row>
    <row r="952" spans="1:39" x14ac:dyDescent="0.3">
      <c r="A952" s="8"/>
      <c r="B952" s="8"/>
      <c r="C952" s="8"/>
      <c r="D952" s="8"/>
      <c r="E952" s="8"/>
      <c r="F952" s="8"/>
      <c r="G952" s="8"/>
      <c r="H952" s="8"/>
      <c r="I952" s="8"/>
      <c r="J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</row>
    <row r="953" spans="1:39" x14ac:dyDescent="0.3">
      <c r="A953" s="8"/>
      <c r="B953" s="8"/>
      <c r="C953" s="8"/>
      <c r="D953" s="8"/>
      <c r="E953" s="8"/>
      <c r="F953" s="8"/>
      <c r="G953" s="8"/>
      <c r="H953" s="8"/>
      <c r="I953" s="8"/>
      <c r="J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</row>
    <row r="954" spans="1:39" x14ac:dyDescent="0.3">
      <c r="A954" s="8"/>
      <c r="B954" s="8"/>
      <c r="C954" s="8"/>
      <c r="D954" s="8"/>
      <c r="E954" s="8"/>
      <c r="F954" s="8"/>
      <c r="G954" s="8"/>
      <c r="H954" s="8"/>
      <c r="I954" s="8"/>
      <c r="J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</row>
    <row r="955" spans="1:39" x14ac:dyDescent="0.3">
      <c r="A955" s="8"/>
      <c r="B955" s="8"/>
      <c r="C955" s="8"/>
      <c r="D955" s="8"/>
      <c r="E955" s="8"/>
      <c r="F955" s="8"/>
      <c r="G955" s="8"/>
      <c r="H955" s="8"/>
      <c r="I955" s="8"/>
      <c r="J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</row>
    <row r="956" spans="1:39" x14ac:dyDescent="0.3">
      <c r="A956" s="8"/>
      <c r="B956" s="8"/>
      <c r="C956" s="8"/>
      <c r="D956" s="8"/>
      <c r="E956" s="8"/>
      <c r="F956" s="8"/>
      <c r="G956" s="8"/>
      <c r="H956" s="8"/>
      <c r="I956" s="8"/>
      <c r="J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</row>
    <row r="957" spans="1:39" x14ac:dyDescent="0.3">
      <c r="A957" s="8"/>
      <c r="B957" s="8"/>
      <c r="C957" s="8"/>
      <c r="D957" s="8"/>
      <c r="E957" s="8"/>
      <c r="F957" s="8"/>
      <c r="G957" s="8"/>
      <c r="H957" s="8"/>
      <c r="I957" s="8"/>
      <c r="J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</row>
    <row r="958" spans="1:39" x14ac:dyDescent="0.3">
      <c r="A958" s="8"/>
      <c r="B958" s="8"/>
      <c r="C958" s="8"/>
      <c r="D958" s="8"/>
      <c r="E958" s="8"/>
      <c r="F958" s="8"/>
      <c r="G958" s="8"/>
      <c r="H958" s="8"/>
      <c r="I958" s="8"/>
      <c r="J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</row>
    <row r="959" spans="1:39" x14ac:dyDescent="0.3">
      <c r="A959" s="8"/>
      <c r="B959" s="8"/>
      <c r="C959" s="8"/>
      <c r="D959" s="8"/>
      <c r="E959" s="8"/>
      <c r="F959" s="8"/>
      <c r="G959" s="8"/>
      <c r="H959" s="8"/>
      <c r="I959" s="8"/>
      <c r="J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</row>
    <row r="960" spans="1:39" x14ac:dyDescent="0.3">
      <c r="A960" s="8"/>
      <c r="B960" s="8"/>
      <c r="C960" s="8"/>
      <c r="D960" s="8"/>
      <c r="E960" s="8"/>
      <c r="F960" s="8"/>
      <c r="G960" s="8"/>
      <c r="H960" s="8"/>
      <c r="I960" s="8"/>
      <c r="J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</row>
    <row r="961" spans="1:39" x14ac:dyDescent="0.3">
      <c r="A961" s="8"/>
      <c r="B961" s="8"/>
      <c r="C961" s="8"/>
      <c r="D961" s="8"/>
      <c r="E961" s="8"/>
      <c r="F961" s="8"/>
      <c r="G961" s="8"/>
      <c r="H961" s="8"/>
      <c r="I961" s="8"/>
      <c r="J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</row>
    <row r="962" spans="1:39" x14ac:dyDescent="0.3">
      <c r="A962" s="8"/>
      <c r="B962" s="8"/>
      <c r="C962" s="8"/>
      <c r="D962" s="8"/>
      <c r="E962" s="8"/>
      <c r="F962" s="8"/>
      <c r="G962" s="8"/>
      <c r="H962" s="8"/>
      <c r="I962" s="8"/>
      <c r="J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</row>
    <row r="963" spans="1:39" x14ac:dyDescent="0.3">
      <c r="A963" s="8"/>
      <c r="B963" s="8"/>
      <c r="C963" s="8"/>
      <c r="D963" s="8"/>
      <c r="E963" s="8"/>
      <c r="F963" s="8"/>
      <c r="G963" s="8"/>
      <c r="H963" s="8"/>
      <c r="I963" s="8"/>
      <c r="J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</row>
    <row r="964" spans="1:39" x14ac:dyDescent="0.3">
      <c r="A964" s="8"/>
      <c r="B964" s="8"/>
      <c r="C964" s="8"/>
      <c r="D964" s="8"/>
      <c r="E964" s="8"/>
      <c r="F964" s="8"/>
      <c r="G964" s="8"/>
      <c r="H964" s="8"/>
      <c r="I964" s="8"/>
      <c r="J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</row>
    <row r="965" spans="1:39" x14ac:dyDescent="0.3">
      <c r="A965" s="8"/>
      <c r="B965" s="8"/>
      <c r="C965" s="8"/>
      <c r="D965" s="8"/>
      <c r="E965" s="8"/>
      <c r="F965" s="8"/>
      <c r="G965" s="8"/>
      <c r="H965" s="8"/>
      <c r="I965" s="8"/>
      <c r="J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</row>
    <row r="966" spans="1:39" x14ac:dyDescent="0.3">
      <c r="A966" s="8"/>
      <c r="B966" s="8"/>
      <c r="C966" s="8"/>
      <c r="D966" s="8"/>
      <c r="E966" s="8"/>
      <c r="F966" s="8"/>
      <c r="G966" s="8"/>
      <c r="H966" s="8"/>
      <c r="I966" s="8"/>
      <c r="J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</row>
    <row r="967" spans="1:39" x14ac:dyDescent="0.3">
      <c r="A967" s="8"/>
      <c r="B967" s="8"/>
      <c r="C967" s="8"/>
      <c r="D967" s="8"/>
      <c r="E967" s="8"/>
      <c r="F967" s="8"/>
      <c r="G967" s="8"/>
      <c r="H967" s="8"/>
      <c r="I967" s="8"/>
      <c r="J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</row>
    <row r="968" spans="1:39" x14ac:dyDescent="0.3">
      <c r="A968" s="8"/>
      <c r="B968" s="8"/>
      <c r="C968" s="8"/>
      <c r="D968" s="8"/>
      <c r="E968" s="8"/>
      <c r="F968" s="8"/>
      <c r="G968" s="8"/>
      <c r="H968" s="8"/>
      <c r="I968" s="8"/>
      <c r="J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</row>
  </sheetData>
  <phoneticPr fontId="2"/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:AM968"/>
  <sheetViews>
    <sheetView workbookViewId="0">
      <selection activeCell="L3" sqref="L3:L7"/>
    </sheetView>
  </sheetViews>
  <sheetFormatPr defaultColWidth="9" defaultRowHeight="19.5" x14ac:dyDescent="0.15"/>
  <cols>
    <col min="1" max="1" width="22" style="9" bestFit="1" customWidth="1"/>
    <col min="2" max="2" width="7" style="9" customWidth="1"/>
    <col min="3" max="3" width="18.5" style="9" customWidth="1"/>
    <col min="4" max="4" width="10.125" style="9" customWidth="1"/>
    <col min="5" max="5" width="12.125" style="9" customWidth="1"/>
    <col min="6" max="6" width="12" style="9" customWidth="1"/>
    <col min="7" max="7" width="10.625" style="9" bestFit="1" customWidth="1"/>
    <col min="8" max="8" width="5.375" style="9" customWidth="1"/>
    <col min="9" max="9" width="12.125" style="9" customWidth="1"/>
    <col min="10" max="10" width="9" style="9"/>
    <col min="11" max="11" width="30.5" style="9" customWidth="1"/>
    <col min="12" max="12" width="27.375" style="9" customWidth="1"/>
    <col min="13" max="25" width="15.625" style="9" customWidth="1"/>
    <col min="26" max="26" width="3.625" style="9" customWidth="1"/>
    <col min="27" max="27" width="15.875" style="9" customWidth="1"/>
    <col min="28" max="28" width="15.875" style="9" bestFit="1" customWidth="1"/>
    <col min="29" max="29" width="12.875" style="9" bestFit="1" customWidth="1"/>
    <col min="30" max="30" width="11.375" style="9" bestFit="1" customWidth="1"/>
    <col min="31" max="16384" width="9" style="9"/>
  </cols>
  <sheetData>
    <row r="1" spans="1:39" ht="39" x14ac:dyDescent="0.3">
      <c r="A1" s="27" t="s">
        <v>0</v>
      </c>
      <c r="B1" s="27" t="s">
        <v>50</v>
      </c>
      <c r="C1" s="27" t="s">
        <v>1</v>
      </c>
      <c r="D1" s="27" t="s">
        <v>2</v>
      </c>
      <c r="E1" s="27" t="s">
        <v>3</v>
      </c>
      <c r="F1" s="27" t="s">
        <v>4</v>
      </c>
      <c r="G1" s="27" t="s">
        <v>5</v>
      </c>
      <c r="H1" s="27" t="s">
        <v>6</v>
      </c>
      <c r="I1" s="27" t="s">
        <v>51</v>
      </c>
      <c r="J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</row>
    <row r="2" spans="1:39" x14ac:dyDescent="0.3">
      <c r="A2" s="28">
        <v>43834</v>
      </c>
      <c r="B2" s="11" t="s">
        <v>7</v>
      </c>
      <c r="C2" s="10" t="s">
        <v>8</v>
      </c>
      <c r="D2" s="10" t="s">
        <v>9</v>
      </c>
      <c r="E2" s="10" t="s">
        <v>10</v>
      </c>
      <c r="F2" s="10" t="s">
        <v>11</v>
      </c>
      <c r="G2" s="12">
        <v>7000</v>
      </c>
      <c r="H2" s="13">
        <v>8</v>
      </c>
      <c r="I2" s="12">
        <v>56000</v>
      </c>
      <c r="J2" s="8"/>
      <c r="K2" s="14"/>
      <c r="L2" s="14" t="s">
        <v>52</v>
      </c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</row>
    <row r="3" spans="1:39" x14ac:dyDescent="0.3">
      <c r="A3" s="28">
        <v>43879</v>
      </c>
      <c r="B3" s="11" t="s">
        <v>7</v>
      </c>
      <c r="C3" s="10" t="s">
        <v>8</v>
      </c>
      <c r="D3" s="10" t="s">
        <v>9</v>
      </c>
      <c r="E3" s="10" t="s">
        <v>27</v>
      </c>
      <c r="F3" s="10" t="s">
        <v>34</v>
      </c>
      <c r="G3" s="12">
        <v>10000</v>
      </c>
      <c r="H3" s="13">
        <v>7</v>
      </c>
      <c r="I3" s="12">
        <v>70000</v>
      </c>
      <c r="J3" s="8"/>
      <c r="K3" s="10" t="s">
        <v>8</v>
      </c>
      <c r="L3" s="15">
        <f>COUNTIFS(C:C,K3,I:I,"&gt;="&amp;100000)</f>
        <v>4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x14ac:dyDescent="0.3">
      <c r="A4" s="28">
        <v>43895</v>
      </c>
      <c r="B4" s="11" t="s">
        <v>7</v>
      </c>
      <c r="C4" s="10" t="s">
        <v>8</v>
      </c>
      <c r="D4" s="10" t="s">
        <v>9</v>
      </c>
      <c r="E4" s="10" t="s">
        <v>22</v>
      </c>
      <c r="F4" s="10" t="s">
        <v>31</v>
      </c>
      <c r="G4" s="12">
        <v>4000</v>
      </c>
      <c r="H4" s="13">
        <v>4</v>
      </c>
      <c r="I4" s="12">
        <v>16000</v>
      </c>
      <c r="J4" s="8"/>
      <c r="K4" s="10" t="s">
        <v>20</v>
      </c>
      <c r="L4" s="15">
        <f t="shared" ref="L4:L7" si="0">COUNTIFS(C:C,K4,I:I,"&gt;="&amp;100000)</f>
        <v>1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x14ac:dyDescent="0.3">
      <c r="A5" s="28">
        <v>43896</v>
      </c>
      <c r="B5" s="11" t="s">
        <v>7</v>
      </c>
      <c r="C5" s="10" t="s">
        <v>8</v>
      </c>
      <c r="D5" s="10" t="s">
        <v>9</v>
      </c>
      <c r="E5" s="10" t="s">
        <v>10</v>
      </c>
      <c r="F5" s="10" t="s">
        <v>11</v>
      </c>
      <c r="G5" s="12">
        <v>7000</v>
      </c>
      <c r="H5" s="13">
        <v>9</v>
      </c>
      <c r="I5" s="12">
        <v>63000</v>
      </c>
      <c r="J5" s="8"/>
      <c r="K5" s="10" t="s">
        <v>25</v>
      </c>
      <c r="L5" s="15">
        <f t="shared" si="0"/>
        <v>4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6" spans="1:39" x14ac:dyDescent="0.3">
      <c r="A6" s="28">
        <v>43917</v>
      </c>
      <c r="B6" s="11" t="s">
        <v>7</v>
      </c>
      <c r="C6" s="10" t="s">
        <v>8</v>
      </c>
      <c r="D6" s="10" t="s">
        <v>9</v>
      </c>
      <c r="E6" s="10" t="s">
        <v>10</v>
      </c>
      <c r="F6" s="10" t="s">
        <v>30</v>
      </c>
      <c r="G6" s="12">
        <v>3000</v>
      </c>
      <c r="H6" s="13">
        <v>8</v>
      </c>
      <c r="I6" s="12">
        <v>24000</v>
      </c>
      <c r="J6" s="8"/>
      <c r="K6" s="10" t="s">
        <v>17</v>
      </c>
      <c r="L6" s="15">
        <f t="shared" si="0"/>
        <v>4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</row>
    <row r="7" spans="1:39" x14ac:dyDescent="0.3">
      <c r="A7" s="28">
        <v>43930</v>
      </c>
      <c r="B7" s="11" t="s">
        <v>7</v>
      </c>
      <c r="C7" s="10" t="s">
        <v>8</v>
      </c>
      <c r="D7" s="10" t="s">
        <v>9</v>
      </c>
      <c r="E7" s="10" t="s">
        <v>22</v>
      </c>
      <c r="F7" s="10" t="s">
        <v>23</v>
      </c>
      <c r="G7" s="12">
        <v>8000</v>
      </c>
      <c r="H7" s="13">
        <v>10</v>
      </c>
      <c r="I7" s="12">
        <v>80000</v>
      </c>
      <c r="J7" s="8"/>
      <c r="K7" s="10" t="s">
        <v>13</v>
      </c>
      <c r="L7" s="15">
        <f t="shared" si="0"/>
        <v>2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9" t="s">
        <v>29</v>
      </c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</row>
    <row r="8" spans="1:39" x14ac:dyDescent="0.3">
      <c r="A8" s="28">
        <v>43945</v>
      </c>
      <c r="B8" s="11" t="s">
        <v>7</v>
      </c>
      <c r="C8" s="10" t="s">
        <v>8</v>
      </c>
      <c r="D8" s="10" t="s">
        <v>9</v>
      </c>
      <c r="E8" s="10" t="s">
        <v>10</v>
      </c>
      <c r="F8" s="10" t="s">
        <v>15</v>
      </c>
      <c r="G8" s="12">
        <v>6000</v>
      </c>
      <c r="H8" s="13">
        <v>4</v>
      </c>
      <c r="I8" s="12">
        <v>24000</v>
      </c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 t="s">
        <v>8</v>
      </c>
      <c r="AB8" s="17">
        <f>SUMIFS(I:I,C:C,AA8)</f>
        <v>1926000</v>
      </c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</row>
    <row r="9" spans="1:39" x14ac:dyDescent="0.3">
      <c r="A9" s="28">
        <v>43950</v>
      </c>
      <c r="B9" s="11" t="s">
        <v>7</v>
      </c>
      <c r="C9" s="10" t="s">
        <v>8</v>
      </c>
      <c r="D9" s="10" t="s">
        <v>9</v>
      </c>
      <c r="E9" s="10" t="s">
        <v>10</v>
      </c>
      <c r="F9" s="10" t="s">
        <v>15</v>
      </c>
      <c r="G9" s="12">
        <v>6000</v>
      </c>
      <c r="H9" s="13">
        <v>1</v>
      </c>
      <c r="I9" s="12">
        <v>6000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 t="s">
        <v>13</v>
      </c>
      <c r="X9" s="17">
        <f>SUMIFS(I:I,C:C,W9)</f>
        <v>2617000</v>
      </c>
      <c r="Y9" s="8"/>
      <c r="Z9" s="8"/>
      <c r="AA9" s="8"/>
      <c r="AB9" s="8"/>
      <c r="AC9" s="8"/>
      <c r="AD9" s="8"/>
      <c r="AE9" s="8"/>
      <c r="AF9" s="8"/>
      <c r="AG9" s="8"/>
      <c r="AH9" s="8"/>
      <c r="AI9" s="8"/>
    </row>
    <row r="10" spans="1:39" x14ac:dyDescent="0.3">
      <c r="A10" s="28">
        <v>43964</v>
      </c>
      <c r="B10" s="11" t="s">
        <v>7</v>
      </c>
      <c r="C10" s="10" t="s">
        <v>8</v>
      </c>
      <c r="D10" s="10" t="s">
        <v>9</v>
      </c>
      <c r="E10" s="10" t="s">
        <v>22</v>
      </c>
      <c r="F10" s="10" t="s">
        <v>23</v>
      </c>
      <c r="G10" s="12">
        <v>8000</v>
      </c>
      <c r="H10" s="13">
        <v>6</v>
      </c>
      <c r="I10" s="12">
        <v>48000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 t="s">
        <v>17</v>
      </c>
      <c r="X10" s="17">
        <f>SUMIFS(I:I,C:C,W10)</f>
        <v>1542000</v>
      </c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</row>
    <row r="11" spans="1:39" x14ac:dyDescent="0.3">
      <c r="A11" s="28">
        <v>43973</v>
      </c>
      <c r="B11" s="11" t="s">
        <v>7</v>
      </c>
      <c r="C11" s="10" t="s">
        <v>8</v>
      </c>
      <c r="D11" s="10" t="s">
        <v>9</v>
      </c>
      <c r="E11" s="10" t="s">
        <v>22</v>
      </c>
      <c r="F11" s="10" t="s">
        <v>23</v>
      </c>
      <c r="G11" s="12">
        <v>8000</v>
      </c>
      <c r="H11" s="13">
        <v>10</v>
      </c>
      <c r="I11" s="12">
        <v>80000</v>
      </c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 t="s">
        <v>20</v>
      </c>
      <c r="X11" s="17">
        <f>SUMIFS(I:I,C:C,W11)</f>
        <v>1845000</v>
      </c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</row>
    <row r="12" spans="1:39" x14ac:dyDescent="0.3">
      <c r="A12" s="28">
        <v>43976</v>
      </c>
      <c r="B12" s="11" t="s">
        <v>7</v>
      </c>
      <c r="C12" s="10" t="s">
        <v>8</v>
      </c>
      <c r="D12" s="10" t="s">
        <v>9</v>
      </c>
      <c r="E12" s="10" t="s">
        <v>27</v>
      </c>
      <c r="F12" s="10" t="s">
        <v>28</v>
      </c>
      <c r="G12" s="12">
        <v>18000</v>
      </c>
      <c r="H12" s="13">
        <v>4</v>
      </c>
      <c r="I12" s="12">
        <v>72000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 t="s">
        <v>25</v>
      </c>
      <c r="X12" s="17">
        <f>SUMIFS(I:I,C:C,W12)</f>
        <v>1485000</v>
      </c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</row>
    <row r="13" spans="1:39" x14ac:dyDescent="0.3">
      <c r="A13" s="28">
        <v>43985</v>
      </c>
      <c r="B13" s="11" t="s">
        <v>7</v>
      </c>
      <c r="C13" s="10" t="s">
        <v>8</v>
      </c>
      <c r="D13" s="10" t="s">
        <v>9</v>
      </c>
      <c r="E13" s="10" t="s">
        <v>22</v>
      </c>
      <c r="F13" s="10" t="s">
        <v>23</v>
      </c>
      <c r="G13" s="12">
        <v>8000</v>
      </c>
      <c r="H13" s="13">
        <v>4</v>
      </c>
      <c r="I13" s="12">
        <v>32000</v>
      </c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</row>
    <row r="14" spans="1:39" x14ac:dyDescent="0.3">
      <c r="A14" s="28">
        <v>43992</v>
      </c>
      <c r="B14" s="11" t="s">
        <v>7</v>
      </c>
      <c r="C14" s="10" t="s">
        <v>8</v>
      </c>
      <c r="D14" s="10" t="s">
        <v>9</v>
      </c>
      <c r="E14" s="10" t="s">
        <v>22</v>
      </c>
      <c r="F14" s="10" t="s">
        <v>31</v>
      </c>
      <c r="G14" s="12">
        <v>4000</v>
      </c>
      <c r="H14" s="13">
        <v>1</v>
      </c>
      <c r="I14" s="12">
        <v>4000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</row>
    <row r="15" spans="1:39" x14ac:dyDescent="0.3">
      <c r="A15" s="28">
        <v>43993</v>
      </c>
      <c r="B15" s="11" t="s">
        <v>7</v>
      </c>
      <c r="C15" s="10" t="s">
        <v>8</v>
      </c>
      <c r="D15" s="10" t="s">
        <v>9</v>
      </c>
      <c r="E15" s="10" t="s">
        <v>27</v>
      </c>
      <c r="F15" s="10" t="s">
        <v>28</v>
      </c>
      <c r="G15" s="12">
        <v>18000</v>
      </c>
      <c r="H15" s="13">
        <v>9</v>
      </c>
      <c r="I15" s="12">
        <v>162000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9" t="s">
        <v>32</v>
      </c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</row>
    <row r="16" spans="1:39" x14ac:dyDescent="0.3">
      <c r="A16" s="28">
        <v>43997</v>
      </c>
      <c r="B16" s="11" t="s">
        <v>7</v>
      </c>
      <c r="C16" s="10" t="s">
        <v>8</v>
      </c>
      <c r="D16" s="10" t="s">
        <v>9</v>
      </c>
      <c r="E16" s="10" t="s">
        <v>10</v>
      </c>
      <c r="F16" s="10" t="s">
        <v>15</v>
      </c>
      <c r="G16" s="12">
        <v>6000</v>
      </c>
      <c r="H16" s="13">
        <v>5</v>
      </c>
      <c r="I16" s="12">
        <v>30000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 t="s">
        <v>25</v>
      </c>
      <c r="X16" s="17">
        <f>SUMIFS(I:I,C:C,W16,E:E,"ボトムス")</f>
        <v>423000</v>
      </c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</row>
    <row r="17" spans="1:35" x14ac:dyDescent="0.3">
      <c r="A17" s="28">
        <v>44009</v>
      </c>
      <c r="B17" s="11" t="s">
        <v>7</v>
      </c>
      <c r="C17" s="10" t="s">
        <v>8</v>
      </c>
      <c r="D17" s="10" t="s">
        <v>9</v>
      </c>
      <c r="E17" s="10" t="s">
        <v>27</v>
      </c>
      <c r="F17" s="22" t="s">
        <v>34</v>
      </c>
      <c r="G17" s="12">
        <v>10000</v>
      </c>
      <c r="H17" s="13">
        <v>2</v>
      </c>
      <c r="I17" s="12">
        <v>20000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 t="s">
        <v>17</v>
      </c>
      <c r="X17" s="17">
        <f>SUMIFS(I:I,C:C,W17,E:E,"ボトムス")</f>
        <v>390000</v>
      </c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</row>
    <row r="18" spans="1:35" x14ac:dyDescent="0.3">
      <c r="A18" s="28">
        <v>44023</v>
      </c>
      <c r="B18" s="11" t="s">
        <v>7</v>
      </c>
      <c r="C18" s="10" t="s">
        <v>8</v>
      </c>
      <c r="D18" s="10" t="s">
        <v>9</v>
      </c>
      <c r="E18" s="10" t="s">
        <v>10</v>
      </c>
      <c r="F18" s="10" t="s">
        <v>30</v>
      </c>
      <c r="G18" s="12">
        <v>3000</v>
      </c>
      <c r="H18" s="13">
        <v>4</v>
      </c>
      <c r="I18" s="12">
        <v>12000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 t="s">
        <v>13</v>
      </c>
      <c r="X18" s="17">
        <f>SUMIFS(I:I,C:C,W18,E:E,"ボトムス")</f>
        <v>985000</v>
      </c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</row>
    <row r="19" spans="1:35" x14ac:dyDescent="0.3">
      <c r="A19" s="28">
        <v>44025</v>
      </c>
      <c r="B19" s="11" t="s">
        <v>7</v>
      </c>
      <c r="C19" s="10" t="s">
        <v>8</v>
      </c>
      <c r="D19" s="10" t="s">
        <v>9</v>
      </c>
      <c r="E19" s="10" t="s">
        <v>10</v>
      </c>
      <c r="F19" s="10" t="s">
        <v>15</v>
      </c>
      <c r="G19" s="12">
        <v>6000</v>
      </c>
      <c r="H19" s="13">
        <v>4</v>
      </c>
      <c r="I19" s="12">
        <v>24000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 t="s">
        <v>20</v>
      </c>
      <c r="X19" s="17">
        <f>SUMIFS(I:I,C:C,W19,E:E,"ボトムス")</f>
        <v>945000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</row>
    <row r="20" spans="1:35" x14ac:dyDescent="0.3">
      <c r="A20" s="28">
        <v>44039</v>
      </c>
      <c r="B20" s="11" t="s">
        <v>7</v>
      </c>
      <c r="C20" s="10" t="s">
        <v>8</v>
      </c>
      <c r="D20" s="10" t="s">
        <v>9</v>
      </c>
      <c r="E20" s="10" t="s">
        <v>22</v>
      </c>
      <c r="F20" s="10" t="s">
        <v>23</v>
      </c>
      <c r="G20" s="12">
        <v>8000</v>
      </c>
      <c r="H20" s="13">
        <v>6</v>
      </c>
      <c r="I20" s="12">
        <v>48000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 t="s">
        <v>8</v>
      </c>
      <c r="X20" s="17">
        <f>SUMIFS(I:I,C:C,W20,E:E,"ボトムス")</f>
        <v>514000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</row>
    <row r="21" spans="1:35" x14ac:dyDescent="0.3">
      <c r="A21" s="28">
        <v>44046</v>
      </c>
      <c r="B21" s="11" t="s">
        <v>7</v>
      </c>
      <c r="C21" s="10" t="s">
        <v>8</v>
      </c>
      <c r="D21" s="10" t="s">
        <v>9</v>
      </c>
      <c r="E21" s="10" t="s">
        <v>10</v>
      </c>
      <c r="F21" s="10" t="s">
        <v>15</v>
      </c>
      <c r="G21" s="12">
        <v>6000</v>
      </c>
      <c r="H21" s="13">
        <v>1</v>
      </c>
      <c r="I21" s="12">
        <v>6000</v>
      </c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</row>
    <row r="22" spans="1:35" x14ac:dyDescent="0.3">
      <c r="A22" s="28">
        <v>44051</v>
      </c>
      <c r="B22" s="11" t="s">
        <v>7</v>
      </c>
      <c r="C22" s="10" t="s">
        <v>8</v>
      </c>
      <c r="D22" s="10" t="s">
        <v>9</v>
      </c>
      <c r="E22" s="10" t="s">
        <v>10</v>
      </c>
      <c r="F22" s="10" t="s">
        <v>11</v>
      </c>
      <c r="G22" s="12">
        <v>7000</v>
      </c>
      <c r="H22" s="13">
        <v>5</v>
      </c>
      <c r="I22" s="12">
        <v>35000</v>
      </c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9" t="s">
        <v>33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</row>
    <row r="23" spans="1:35" x14ac:dyDescent="0.3">
      <c r="A23" s="28">
        <v>44052</v>
      </c>
      <c r="B23" s="11" t="s">
        <v>7</v>
      </c>
      <c r="C23" s="10" t="s">
        <v>8</v>
      </c>
      <c r="D23" s="10" t="s">
        <v>9</v>
      </c>
      <c r="E23" s="10" t="s">
        <v>22</v>
      </c>
      <c r="F23" s="10" t="s">
        <v>31</v>
      </c>
      <c r="G23" s="12">
        <v>4000</v>
      </c>
      <c r="H23" s="13">
        <v>1</v>
      </c>
      <c r="I23" s="12">
        <v>4000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18" t="s">
        <v>10</v>
      </c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</row>
    <row r="24" spans="1:35" x14ac:dyDescent="0.3">
      <c r="A24" s="28">
        <v>44056</v>
      </c>
      <c r="B24" s="11" t="s">
        <v>7</v>
      </c>
      <c r="C24" s="10" t="s">
        <v>8</v>
      </c>
      <c r="D24" s="10" t="s">
        <v>9</v>
      </c>
      <c r="E24" s="10" t="s">
        <v>10</v>
      </c>
      <c r="F24" s="10" t="s">
        <v>15</v>
      </c>
      <c r="G24" s="12">
        <v>6000</v>
      </c>
      <c r="H24" s="13">
        <v>8</v>
      </c>
      <c r="I24" s="12">
        <v>48000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</row>
    <row r="25" spans="1:35" x14ac:dyDescent="0.3">
      <c r="A25" s="28">
        <v>44058</v>
      </c>
      <c r="B25" s="11" t="s">
        <v>7</v>
      </c>
      <c r="C25" s="10" t="s">
        <v>8</v>
      </c>
      <c r="D25" s="10" t="s">
        <v>9</v>
      </c>
      <c r="E25" s="10" t="s">
        <v>10</v>
      </c>
      <c r="F25" s="10" t="s">
        <v>11</v>
      </c>
      <c r="G25" s="12">
        <v>7000</v>
      </c>
      <c r="H25" s="13">
        <v>1</v>
      </c>
      <c r="I25" s="12">
        <v>7000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 t="s">
        <v>17</v>
      </c>
      <c r="X25" s="17">
        <v>361000</v>
      </c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</row>
    <row r="26" spans="1:35" x14ac:dyDescent="0.3">
      <c r="A26" s="28">
        <v>44066</v>
      </c>
      <c r="B26" s="11" t="s">
        <v>7</v>
      </c>
      <c r="C26" s="10" t="s">
        <v>8</v>
      </c>
      <c r="D26" s="10" t="s">
        <v>9</v>
      </c>
      <c r="E26" s="10" t="s">
        <v>10</v>
      </c>
      <c r="F26" s="10" t="s">
        <v>15</v>
      </c>
      <c r="G26" s="12">
        <v>6000</v>
      </c>
      <c r="H26" s="13">
        <v>3</v>
      </c>
      <c r="I26" s="12">
        <v>18000</v>
      </c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 t="s">
        <v>13</v>
      </c>
      <c r="X26" s="17">
        <v>883000</v>
      </c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</row>
    <row r="27" spans="1:35" x14ac:dyDescent="0.3">
      <c r="A27" s="28">
        <v>44067</v>
      </c>
      <c r="B27" s="11" t="s">
        <v>7</v>
      </c>
      <c r="C27" s="10" t="s">
        <v>8</v>
      </c>
      <c r="D27" s="10" t="s">
        <v>9</v>
      </c>
      <c r="E27" s="10" t="s">
        <v>27</v>
      </c>
      <c r="F27" s="10" t="s">
        <v>34</v>
      </c>
      <c r="G27" s="12">
        <v>10000</v>
      </c>
      <c r="H27" s="13">
        <v>7</v>
      </c>
      <c r="I27" s="12">
        <v>70000</v>
      </c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 t="s">
        <v>20</v>
      </c>
      <c r="X27" s="17">
        <v>883000</v>
      </c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</row>
    <row r="28" spans="1:35" x14ac:dyDescent="0.3">
      <c r="A28" s="28">
        <v>44069</v>
      </c>
      <c r="B28" s="11" t="s">
        <v>7</v>
      </c>
      <c r="C28" s="10" t="s">
        <v>8</v>
      </c>
      <c r="D28" s="10" t="s">
        <v>9</v>
      </c>
      <c r="E28" s="10" t="s">
        <v>27</v>
      </c>
      <c r="F28" s="10" t="s">
        <v>34</v>
      </c>
      <c r="G28" s="12">
        <v>10000</v>
      </c>
      <c r="H28" s="13">
        <v>4</v>
      </c>
      <c r="I28" s="12">
        <v>40000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 t="s">
        <v>25</v>
      </c>
      <c r="X28" s="17">
        <v>416000</v>
      </c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</row>
    <row r="29" spans="1:35" x14ac:dyDescent="0.3">
      <c r="A29" s="28">
        <v>44071</v>
      </c>
      <c r="B29" s="11" t="s">
        <v>7</v>
      </c>
      <c r="C29" s="10" t="s">
        <v>8</v>
      </c>
      <c r="D29" s="10" t="s">
        <v>9</v>
      </c>
      <c r="E29" s="10" t="s">
        <v>27</v>
      </c>
      <c r="F29" s="10" t="s">
        <v>34</v>
      </c>
      <c r="G29" s="12">
        <v>10000</v>
      </c>
      <c r="H29" s="13">
        <v>6</v>
      </c>
      <c r="I29" s="12">
        <v>60000</v>
      </c>
      <c r="J29" s="8"/>
      <c r="K29" s="17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 t="s">
        <v>8</v>
      </c>
      <c r="X29" s="17">
        <v>458000</v>
      </c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</row>
    <row r="30" spans="1:35" x14ac:dyDescent="0.3">
      <c r="A30" s="28">
        <v>44075</v>
      </c>
      <c r="B30" s="11" t="s">
        <v>7</v>
      </c>
      <c r="C30" s="10" t="s">
        <v>8</v>
      </c>
      <c r="D30" s="10" t="s">
        <v>9</v>
      </c>
      <c r="E30" s="10" t="s">
        <v>27</v>
      </c>
      <c r="F30" s="10" t="s">
        <v>28</v>
      </c>
      <c r="G30" s="12">
        <v>18000</v>
      </c>
      <c r="H30" s="13">
        <v>1</v>
      </c>
      <c r="I30" s="12">
        <v>18000</v>
      </c>
      <c r="J30" s="8"/>
      <c r="K30" s="17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</row>
    <row r="31" spans="1:35" x14ac:dyDescent="0.3">
      <c r="A31" s="28">
        <v>44084</v>
      </c>
      <c r="B31" s="11" t="s">
        <v>7</v>
      </c>
      <c r="C31" s="10" t="s">
        <v>8</v>
      </c>
      <c r="D31" s="10" t="s">
        <v>9</v>
      </c>
      <c r="E31" s="10" t="s">
        <v>27</v>
      </c>
      <c r="F31" s="10" t="s">
        <v>34</v>
      </c>
      <c r="G31" s="12">
        <v>10000</v>
      </c>
      <c r="H31" s="13">
        <v>1</v>
      </c>
      <c r="I31" s="12">
        <v>10000</v>
      </c>
      <c r="J31" s="8"/>
      <c r="K31" s="17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9" t="s">
        <v>35</v>
      </c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</row>
    <row r="32" spans="1:35" x14ac:dyDescent="0.3">
      <c r="A32" s="28">
        <v>44099</v>
      </c>
      <c r="B32" s="11" t="s">
        <v>7</v>
      </c>
      <c r="C32" s="10" t="s">
        <v>8</v>
      </c>
      <c r="D32" s="10" t="s">
        <v>9</v>
      </c>
      <c r="E32" s="10" t="s">
        <v>27</v>
      </c>
      <c r="F32" s="10" t="s">
        <v>28</v>
      </c>
      <c r="G32" s="12">
        <v>18000</v>
      </c>
      <c r="H32" s="13">
        <v>8</v>
      </c>
      <c r="I32" s="12">
        <v>144000</v>
      </c>
      <c r="J32" s="8"/>
      <c r="K32" s="17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20">
        <v>43862</v>
      </c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</row>
    <row r="33" spans="1:35" x14ac:dyDescent="0.3">
      <c r="A33" s="28">
        <v>44104</v>
      </c>
      <c r="B33" s="11" t="s">
        <v>7</v>
      </c>
      <c r="C33" s="10" t="s">
        <v>8</v>
      </c>
      <c r="D33" s="10" t="s">
        <v>9</v>
      </c>
      <c r="E33" s="10" t="s">
        <v>22</v>
      </c>
      <c r="F33" s="10" t="s">
        <v>31</v>
      </c>
      <c r="G33" s="12">
        <v>4000</v>
      </c>
      <c r="H33" s="13">
        <v>8</v>
      </c>
      <c r="I33" s="12">
        <v>32000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</row>
    <row r="34" spans="1:35" x14ac:dyDescent="0.3">
      <c r="A34" s="28">
        <v>44121</v>
      </c>
      <c r="B34" s="11" t="s">
        <v>7</v>
      </c>
      <c r="C34" s="10" t="s">
        <v>8</v>
      </c>
      <c r="D34" s="10" t="s">
        <v>9</v>
      </c>
      <c r="E34" s="10" t="s">
        <v>22</v>
      </c>
      <c r="F34" s="10" t="s">
        <v>23</v>
      </c>
      <c r="G34" s="12">
        <v>8000</v>
      </c>
      <c r="H34" s="13">
        <v>8</v>
      </c>
      <c r="I34" s="12">
        <v>64000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 t="s">
        <v>13</v>
      </c>
      <c r="X34" s="17">
        <v>218000</v>
      </c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</row>
    <row r="35" spans="1:35" x14ac:dyDescent="0.3">
      <c r="A35" s="28">
        <v>44124</v>
      </c>
      <c r="B35" s="11" t="s">
        <v>7</v>
      </c>
      <c r="C35" s="10" t="s">
        <v>8</v>
      </c>
      <c r="D35" s="10" t="s">
        <v>9</v>
      </c>
      <c r="E35" s="10" t="s">
        <v>10</v>
      </c>
      <c r="F35" s="10" t="s">
        <v>30</v>
      </c>
      <c r="G35" s="12">
        <v>3000</v>
      </c>
      <c r="H35" s="13">
        <v>3</v>
      </c>
      <c r="I35" s="12">
        <v>9000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 t="s">
        <v>8</v>
      </c>
      <c r="X35" s="17">
        <v>56000</v>
      </c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</row>
    <row r="36" spans="1:35" x14ac:dyDescent="0.3">
      <c r="A36" s="28">
        <v>44138</v>
      </c>
      <c r="B36" s="11" t="s">
        <v>7</v>
      </c>
      <c r="C36" s="10" t="s">
        <v>8</v>
      </c>
      <c r="D36" s="10" t="s">
        <v>9</v>
      </c>
      <c r="E36" s="10" t="s">
        <v>10</v>
      </c>
      <c r="F36" s="10" t="s">
        <v>30</v>
      </c>
      <c r="G36" s="12">
        <v>3000</v>
      </c>
      <c r="H36" s="13">
        <v>8</v>
      </c>
      <c r="I36" s="12">
        <v>24000</v>
      </c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 t="s">
        <v>20</v>
      </c>
      <c r="X36" s="17">
        <v>158000</v>
      </c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</row>
    <row r="37" spans="1:35" x14ac:dyDescent="0.3">
      <c r="A37" s="28">
        <v>44139</v>
      </c>
      <c r="B37" s="11" t="s">
        <v>7</v>
      </c>
      <c r="C37" s="10" t="s">
        <v>8</v>
      </c>
      <c r="D37" s="10" t="s">
        <v>9</v>
      </c>
      <c r="E37" s="10" t="s">
        <v>22</v>
      </c>
      <c r="F37" s="10" t="s">
        <v>23</v>
      </c>
      <c r="G37" s="12">
        <v>8000</v>
      </c>
      <c r="H37" s="13">
        <v>1</v>
      </c>
      <c r="I37" s="12">
        <v>8000</v>
      </c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 t="s">
        <v>25</v>
      </c>
      <c r="X37" s="17">
        <v>137000</v>
      </c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</row>
    <row r="38" spans="1:35" x14ac:dyDescent="0.3">
      <c r="A38" s="28">
        <v>44145</v>
      </c>
      <c r="B38" s="11" t="s">
        <v>7</v>
      </c>
      <c r="C38" s="10" t="s">
        <v>8</v>
      </c>
      <c r="D38" s="10" t="s">
        <v>9</v>
      </c>
      <c r="E38" s="10" t="s">
        <v>22</v>
      </c>
      <c r="F38" s="10" t="s">
        <v>31</v>
      </c>
      <c r="G38" s="12">
        <v>4000</v>
      </c>
      <c r="H38" s="13">
        <v>2</v>
      </c>
      <c r="I38" s="12">
        <v>8000</v>
      </c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 t="s">
        <v>17</v>
      </c>
      <c r="X38" s="17">
        <v>103000</v>
      </c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</row>
    <row r="39" spans="1:35" x14ac:dyDescent="0.3">
      <c r="A39" s="28">
        <v>44158</v>
      </c>
      <c r="B39" s="11" t="s">
        <v>7</v>
      </c>
      <c r="C39" s="10" t="s">
        <v>8</v>
      </c>
      <c r="D39" s="10" t="s">
        <v>9</v>
      </c>
      <c r="E39" s="10" t="s">
        <v>27</v>
      </c>
      <c r="F39" s="10" t="s">
        <v>28</v>
      </c>
      <c r="G39" s="12">
        <v>18000</v>
      </c>
      <c r="H39" s="13">
        <v>7</v>
      </c>
      <c r="I39" s="12">
        <v>126000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</row>
    <row r="40" spans="1:35" x14ac:dyDescent="0.3">
      <c r="A40" s="28">
        <v>44177</v>
      </c>
      <c r="B40" s="11" t="s">
        <v>7</v>
      </c>
      <c r="C40" s="10" t="s">
        <v>8</v>
      </c>
      <c r="D40" s="10" t="s">
        <v>9</v>
      </c>
      <c r="E40" s="10" t="s">
        <v>10</v>
      </c>
      <c r="F40" s="10" t="s">
        <v>15</v>
      </c>
      <c r="G40" s="12">
        <v>6000</v>
      </c>
      <c r="H40" s="13">
        <v>4</v>
      </c>
      <c r="I40" s="12">
        <v>24000</v>
      </c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9" t="s">
        <v>36</v>
      </c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</row>
    <row r="41" spans="1:35" x14ac:dyDescent="0.3">
      <c r="A41" s="28">
        <v>44182</v>
      </c>
      <c r="B41" s="11" t="s">
        <v>7</v>
      </c>
      <c r="C41" s="10" t="s">
        <v>8</v>
      </c>
      <c r="D41" s="10" t="s">
        <v>9</v>
      </c>
      <c r="E41" s="10" t="s">
        <v>27</v>
      </c>
      <c r="F41" s="10" t="s">
        <v>28</v>
      </c>
      <c r="G41" s="12">
        <v>18000</v>
      </c>
      <c r="H41" s="13">
        <v>7</v>
      </c>
      <c r="I41" s="12">
        <v>126000</v>
      </c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20">
        <v>43862</v>
      </c>
      <c r="X41" s="20">
        <v>43983</v>
      </c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</row>
    <row r="42" spans="1:35" x14ac:dyDescent="0.3">
      <c r="A42" s="28">
        <v>44190</v>
      </c>
      <c r="B42" s="11" t="s">
        <v>7</v>
      </c>
      <c r="C42" s="10" t="s">
        <v>8</v>
      </c>
      <c r="D42" s="10" t="s">
        <v>9</v>
      </c>
      <c r="E42" s="10" t="s">
        <v>10</v>
      </c>
      <c r="F42" s="10" t="s">
        <v>15</v>
      </c>
      <c r="G42" s="12">
        <v>6000</v>
      </c>
      <c r="H42" s="13">
        <v>8</v>
      </c>
      <c r="I42" s="12">
        <v>48000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</row>
    <row r="43" spans="1:35" x14ac:dyDescent="0.3">
      <c r="A43" s="28">
        <v>44200</v>
      </c>
      <c r="B43" s="11" t="s">
        <v>7</v>
      </c>
      <c r="C43" s="10" t="s">
        <v>8</v>
      </c>
      <c r="D43" s="10" t="s">
        <v>9</v>
      </c>
      <c r="E43" s="10" t="s">
        <v>10</v>
      </c>
      <c r="F43" s="10" t="s">
        <v>11</v>
      </c>
      <c r="G43" s="12">
        <v>7000</v>
      </c>
      <c r="H43" s="13">
        <v>8</v>
      </c>
      <c r="I43" s="12">
        <v>56000</v>
      </c>
      <c r="J43" s="8"/>
      <c r="K43" s="8"/>
      <c r="L43" s="17"/>
      <c r="M43" s="17"/>
      <c r="N43" s="17"/>
      <c r="O43" s="17"/>
      <c r="P43" s="8"/>
      <c r="Q43" s="8"/>
      <c r="R43" s="8"/>
      <c r="S43" s="8"/>
      <c r="T43" s="8"/>
      <c r="U43" s="8"/>
      <c r="V43" s="8"/>
      <c r="W43" s="8" t="s">
        <v>20</v>
      </c>
      <c r="X43" s="17">
        <v>385000</v>
      </c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</row>
    <row r="44" spans="1:35" x14ac:dyDescent="0.3">
      <c r="A44" s="28">
        <v>44202</v>
      </c>
      <c r="B44" s="11" t="s">
        <v>7</v>
      </c>
      <c r="C44" s="10" t="s">
        <v>8</v>
      </c>
      <c r="D44" s="10" t="s">
        <v>14</v>
      </c>
      <c r="E44" s="10" t="s">
        <v>27</v>
      </c>
      <c r="F44" s="10" t="s">
        <v>28</v>
      </c>
      <c r="G44" s="12">
        <v>7000</v>
      </c>
      <c r="H44" s="13">
        <v>10</v>
      </c>
      <c r="I44" s="12">
        <v>70000</v>
      </c>
      <c r="J44" s="8"/>
      <c r="K44" s="8"/>
      <c r="L44" s="17"/>
      <c r="M44" s="17"/>
      <c r="N44" s="17"/>
      <c r="O44" s="17"/>
      <c r="P44" s="8"/>
      <c r="Q44" s="8"/>
      <c r="R44" s="8"/>
      <c r="S44" s="8"/>
      <c r="T44" s="17"/>
      <c r="U44" s="17"/>
      <c r="V44" s="8"/>
      <c r="W44" s="8" t="s">
        <v>8</v>
      </c>
      <c r="X44" s="17">
        <v>483000</v>
      </c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</row>
    <row r="45" spans="1:35" x14ac:dyDescent="0.3">
      <c r="A45" s="28">
        <v>43839</v>
      </c>
      <c r="B45" s="11" t="s">
        <v>19</v>
      </c>
      <c r="C45" s="10" t="s">
        <v>20</v>
      </c>
      <c r="D45" s="10" t="s">
        <v>21</v>
      </c>
      <c r="E45" s="10" t="s">
        <v>22</v>
      </c>
      <c r="F45" s="10" t="s">
        <v>23</v>
      </c>
      <c r="G45" s="12">
        <v>8000</v>
      </c>
      <c r="H45" s="13">
        <v>7</v>
      </c>
      <c r="I45" s="12">
        <v>56000</v>
      </c>
      <c r="J45" s="8"/>
      <c r="K45" s="8"/>
      <c r="L45" s="17"/>
      <c r="M45" s="17"/>
      <c r="N45" s="17"/>
      <c r="O45" s="17"/>
      <c r="P45" s="8"/>
      <c r="Q45" s="8"/>
      <c r="R45" s="8"/>
      <c r="S45" s="8"/>
      <c r="T45" s="17"/>
      <c r="U45" s="17"/>
      <c r="V45" s="8"/>
      <c r="W45" s="8" t="s">
        <v>13</v>
      </c>
      <c r="X45" s="17">
        <v>460000</v>
      </c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</row>
    <row r="46" spans="1:35" x14ac:dyDescent="0.3">
      <c r="A46" s="28">
        <v>43841</v>
      </c>
      <c r="B46" s="11" t="s">
        <v>19</v>
      </c>
      <c r="C46" s="10" t="s">
        <v>20</v>
      </c>
      <c r="D46" s="10" t="s">
        <v>21</v>
      </c>
      <c r="E46" s="10" t="s">
        <v>22</v>
      </c>
      <c r="F46" s="10" t="s">
        <v>23</v>
      </c>
      <c r="G46" s="12">
        <v>8000</v>
      </c>
      <c r="H46" s="13">
        <v>5</v>
      </c>
      <c r="I46" s="12">
        <v>40000</v>
      </c>
      <c r="J46" s="8"/>
      <c r="K46" s="8"/>
      <c r="L46" s="17"/>
      <c r="M46" s="17"/>
      <c r="N46" s="17"/>
      <c r="O46" s="17"/>
      <c r="P46" s="8"/>
      <c r="Q46" s="8"/>
      <c r="R46" s="8"/>
      <c r="S46" s="8"/>
      <c r="T46" s="17"/>
      <c r="U46" s="17"/>
      <c r="V46" s="8"/>
      <c r="W46" s="8" t="s">
        <v>25</v>
      </c>
      <c r="X46" s="17">
        <v>455000</v>
      </c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</row>
    <row r="47" spans="1:35" x14ac:dyDescent="0.3">
      <c r="A47" s="28">
        <v>43841</v>
      </c>
      <c r="B47" s="11" t="s">
        <v>19</v>
      </c>
      <c r="C47" s="10" t="s">
        <v>20</v>
      </c>
      <c r="D47" s="10" t="s">
        <v>21</v>
      </c>
      <c r="E47" s="10" t="s">
        <v>10</v>
      </c>
      <c r="F47" s="10" t="s">
        <v>30</v>
      </c>
      <c r="G47" s="12">
        <v>3000</v>
      </c>
      <c r="H47" s="13">
        <v>9</v>
      </c>
      <c r="I47" s="12">
        <v>27000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 t="s">
        <v>17</v>
      </c>
      <c r="X47" s="17">
        <v>265000</v>
      </c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</row>
    <row r="48" spans="1:35" x14ac:dyDescent="0.3">
      <c r="A48" s="28">
        <v>43856</v>
      </c>
      <c r="B48" s="11" t="s">
        <v>19</v>
      </c>
      <c r="C48" s="10" t="s">
        <v>20</v>
      </c>
      <c r="D48" s="10" t="s">
        <v>21</v>
      </c>
      <c r="E48" s="10" t="s">
        <v>10</v>
      </c>
      <c r="F48" s="10" t="s">
        <v>11</v>
      </c>
      <c r="G48" s="12">
        <v>7000</v>
      </c>
      <c r="H48" s="13">
        <v>5</v>
      </c>
      <c r="I48" s="12">
        <v>35000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</row>
    <row r="49" spans="1:35" x14ac:dyDescent="0.3">
      <c r="A49" s="28">
        <v>43880</v>
      </c>
      <c r="B49" s="11" t="s">
        <v>19</v>
      </c>
      <c r="C49" s="10" t="s">
        <v>20</v>
      </c>
      <c r="D49" s="10" t="s">
        <v>21</v>
      </c>
      <c r="E49" s="10" t="s">
        <v>10</v>
      </c>
      <c r="F49" s="10" t="s">
        <v>11</v>
      </c>
      <c r="G49" s="12">
        <v>7000</v>
      </c>
      <c r="H49" s="13">
        <v>10</v>
      </c>
      <c r="I49" s="12">
        <v>70000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</row>
    <row r="50" spans="1:35" x14ac:dyDescent="0.3">
      <c r="A50" s="28">
        <v>43895</v>
      </c>
      <c r="B50" s="11" t="s">
        <v>19</v>
      </c>
      <c r="C50" s="10" t="s">
        <v>20</v>
      </c>
      <c r="D50" s="10" t="s">
        <v>21</v>
      </c>
      <c r="E50" s="10" t="s">
        <v>22</v>
      </c>
      <c r="F50" s="10" t="s">
        <v>23</v>
      </c>
      <c r="G50" s="12">
        <v>8000</v>
      </c>
      <c r="H50" s="13">
        <v>7</v>
      </c>
      <c r="I50" s="12">
        <v>56000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9" t="s">
        <v>37</v>
      </c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</row>
    <row r="51" spans="1:35" x14ac:dyDescent="0.3">
      <c r="A51" s="28">
        <v>43895</v>
      </c>
      <c r="B51" s="11" t="s">
        <v>19</v>
      </c>
      <c r="C51" s="10" t="s">
        <v>20</v>
      </c>
      <c r="D51" s="10" t="s">
        <v>21</v>
      </c>
      <c r="E51" s="10" t="s">
        <v>22</v>
      </c>
      <c r="F51" s="10" t="s">
        <v>31</v>
      </c>
      <c r="G51" s="12">
        <v>4000</v>
      </c>
      <c r="H51" s="13">
        <v>4</v>
      </c>
      <c r="I51" s="12">
        <v>16000</v>
      </c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 t="s">
        <v>25</v>
      </c>
      <c r="X51" s="8" t="s">
        <v>27</v>
      </c>
      <c r="Y51" s="21">
        <v>636000</v>
      </c>
      <c r="Z51" s="8"/>
      <c r="AA51" s="8"/>
      <c r="AB51" s="8"/>
      <c r="AC51" s="8"/>
      <c r="AD51" s="8"/>
      <c r="AE51" s="8"/>
      <c r="AF51" s="8"/>
      <c r="AG51" s="8"/>
      <c r="AH51" s="8"/>
      <c r="AI51" s="8"/>
    </row>
    <row r="52" spans="1:35" x14ac:dyDescent="0.3">
      <c r="A52" s="28">
        <v>43900</v>
      </c>
      <c r="B52" s="11" t="s">
        <v>19</v>
      </c>
      <c r="C52" s="10" t="s">
        <v>20</v>
      </c>
      <c r="D52" s="10" t="s">
        <v>21</v>
      </c>
      <c r="E52" s="10" t="s">
        <v>10</v>
      </c>
      <c r="F52" s="10" t="s">
        <v>11</v>
      </c>
      <c r="G52" s="12">
        <v>7000</v>
      </c>
      <c r="H52" s="13">
        <v>6</v>
      </c>
      <c r="I52" s="12">
        <v>42000</v>
      </c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 t="s">
        <v>25</v>
      </c>
      <c r="X52" s="8" t="s">
        <v>22</v>
      </c>
      <c r="Y52" s="21">
        <v>296000</v>
      </c>
      <c r="Z52" s="8"/>
      <c r="AA52" s="8"/>
      <c r="AB52" s="8"/>
      <c r="AC52" s="8"/>
      <c r="AD52" s="8"/>
      <c r="AE52" s="8"/>
      <c r="AF52" s="8"/>
      <c r="AG52" s="8"/>
      <c r="AH52" s="8"/>
      <c r="AI52" s="8"/>
    </row>
    <row r="53" spans="1:35" x14ac:dyDescent="0.3">
      <c r="A53" s="28">
        <v>43903</v>
      </c>
      <c r="B53" s="11" t="s">
        <v>19</v>
      </c>
      <c r="C53" s="10" t="s">
        <v>20</v>
      </c>
      <c r="D53" s="10" t="s">
        <v>21</v>
      </c>
      <c r="E53" s="10" t="s">
        <v>10</v>
      </c>
      <c r="F53" s="10" t="s">
        <v>15</v>
      </c>
      <c r="G53" s="12">
        <v>6000</v>
      </c>
      <c r="H53" s="13">
        <v>1</v>
      </c>
      <c r="I53" s="12">
        <v>6000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 t="s">
        <v>25</v>
      </c>
      <c r="X53" s="8" t="s">
        <v>10</v>
      </c>
      <c r="Y53" s="21">
        <v>416000</v>
      </c>
      <c r="Z53" s="8"/>
      <c r="AA53" s="8"/>
      <c r="AB53" s="8"/>
      <c r="AC53" s="8"/>
      <c r="AD53" s="8"/>
      <c r="AE53" s="8"/>
      <c r="AF53" s="8"/>
      <c r="AG53" s="8"/>
      <c r="AH53" s="8"/>
      <c r="AI53" s="8"/>
    </row>
    <row r="54" spans="1:35" x14ac:dyDescent="0.3">
      <c r="A54" s="28">
        <v>43907</v>
      </c>
      <c r="B54" s="11" t="s">
        <v>19</v>
      </c>
      <c r="C54" s="10" t="s">
        <v>20</v>
      </c>
      <c r="D54" s="10" t="s">
        <v>21</v>
      </c>
      <c r="E54" s="10" t="s">
        <v>10</v>
      </c>
      <c r="F54" s="10" t="s">
        <v>11</v>
      </c>
      <c r="G54" s="12">
        <v>7000</v>
      </c>
      <c r="H54" s="13">
        <v>8</v>
      </c>
      <c r="I54" s="12">
        <v>56000</v>
      </c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 t="s">
        <v>13</v>
      </c>
      <c r="X54" s="8" t="s">
        <v>27</v>
      </c>
      <c r="Y54" s="21">
        <v>1022000</v>
      </c>
      <c r="Z54" s="8"/>
      <c r="AA54" s="8"/>
      <c r="AB54" s="8"/>
      <c r="AC54" s="8"/>
      <c r="AD54" s="8"/>
      <c r="AE54" s="8"/>
      <c r="AF54" s="8"/>
      <c r="AG54" s="8"/>
      <c r="AH54" s="8"/>
      <c r="AI54" s="8"/>
    </row>
    <row r="55" spans="1:35" x14ac:dyDescent="0.3">
      <c r="A55" s="28">
        <v>43908</v>
      </c>
      <c r="B55" s="11" t="s">
        <v>19</v>
      </c>
      <c r="C55" s="10" t="s">
        <v>20</v>
      </c>
      <c r="D55" s="10" t="s">
        <v>21</v>
      </c>
      <c r="E55" s="10" t="s">
        <v>10</v>
      </c>
      <c r="F55" s="10" t="s">
        <v>30</v>
      </c>
      <c r="G55" s="12">
        <v>3000</v>
      </c>
      <c r="H55" s="13">
        <v>5</v>
      </c>
      <c r="I55" s="12">
        <v>15000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 t="s">
        <v>13</v>
      </c>
      <c r="X55" s="8" t="s">
        <v>22</v>
      </c>
      <c r="Y55" s="21">
        <v>564000</v>
      </c>
      <c r="Z55" s="8"/>
      <c r="AA55" s="8"/>
      <c r="AB55" s="8"/>
      <c r="AC55" s="8"/>
      <c r="AD55" s="8"/>
      <c r="AE55" s="8"/>
      <c r="AF55" s="8"/>
      <c r="AG55" s="8"/>
      <c r="AH55" s="8"/>
      <c r="AI55" s="8"/>
    </row>
    <row r="56" spans="1:35" x14ac:dyDescent="0.3">
      <c r="A56" s="28">
        <v>43912</v>
      </c>
      <c r="B56" s="11" t="s">
        <v>19</v>
      </c>
      <c r="C56" s="10" t="s">
        <v>20</v>
      </c>
      <c r="D56" s="10" t="s">
        <v>21</v>
      </c>
      <c r="E56" s="10" t="s">
        <v>22</v>
      </c>
      <c r="F56" s="10" t="s">
        <v>31</v>
      </c>
      <c r="G56" s="12">
        <v>4000</v>
      </c>
      <c r="H56" s="13">
        <v>6</v>
      </c>
      <c r="I56" s="12">
        <v>24000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 t="s">
        <v>13</v>
      </c>
      <c r="X56" s="8" t="s">
        <v>10</v>
      </c>
      <c r="Y56" s="21">
        <v>883000</v>
      </c>
      <c r="Z56" s="8"/>
      <c r="AA56" s="8"/>
      <c r="AB56" s="8"/>
      <c r="AC56" s="8"/>
      <c r="AD56" s="8"/>
      <c r="AE56" s="8"/>
      <c r="AF56" s="8"/>
      <c r="AG56" s="8"/>
      <c r="AH56" s="8"/>
      <c r="AI56" s="8"/>
    </row>
    <row r="57" spans="1:35" x14ac:dyDescent="0.3">
      <c r="A57" s="28">
        <v>43942</v>
      </c>
      <c r="B57" s="11" t="s">
        <v>19</v>
      </c>
      <c r="C57" s="10" t="s">
        <v>20</v>
      </c>
      <c r="D57" s="10" t="s">
        <v>21</v>
      </c>
      <c r="E57" s="10" t="s">
        <v>27</v>
      </c>
      <c r="F57" s="10" t="s">
        <v>34</v>
      </c>
      <c r="G57" s="12">
        <v>10000</v>
      </c>
      <c r="H57" s="13">
        <v>7</v>
      </c>
      <c r="I57" s="12">
        <v>70000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 t="s">
        <v>8</v>
      </c>
      <c r="X57" s="8" t="s">
        <v>27</v>
      </c>
      <c r="Y57" s="21">
        <v>918000</v>
      </c>
      <c r="Z57" s="8"/>
      <c r="AA57" s="8"/>
      <c r="AB57" s="8"/>
      <c r="AC57" s="8"/>
      <c r="AD57" s="8"/>
      <c r="AE57" s="8"/>
      <c r="AF57" s="8"/>
      <c r="AG57" s="8"/>
      <c r="AH57" s="8"/>
      <c r="AI57" s="8"/>
    </row>
    <row r="58" spans="1:35" x14ac:dyDescent="0.3">
      <c r="A58" s="28">
        <v>43957</v>
      </c>
      <c r="B58" s="11" t="s">
        <v>19</v>
      </c>
      <c r="C58" s="10" t="s">
        <v>20</v>
      </c>
      <c r="D58" s="10" t="s">
        <v>21</v>
      </c>
      <c r="E58" s="10" t="s">
        <v>10</v>
      </c>
      <c r="F58" s="10" t="s">
        <v>15</v>
      </c>
      <c r="G58" s="12">
        <v>6000</v>
      </c>
      <c r="H58" s="13">
        <v>5</v>
      </c>
      <c r="I58" s="12">
        <v>30000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 t="s">
        <v>8</v>
      </c>
      <c r="X58" s="8" t="s">
        <v>22</v>
      </c>
      <c r="Y58" s="21">
        <v>424000</v>
      </c>
      <c r="Z58" s="8"/>
      <c r="AA58" s="8"/>
      <c r="AB58" s="8"/>
      <c r="AC58" s="8"/>
      <c r="AD58" s="8"/>
      <c r="AE58" s="8"/>
      <c r="AF58" s="8"/>
      <c r="AG58" s="8"/>
      <c r="AH58" s="8"/>
      <c r="AI58" s="8"/>
    </row>
    <row r="59" spans="1:35" x14ac:dyDescent="0.3">
      <c r="A59" s="28">
        <v>43984</v>
      </c>
      <c r="B59" s="11" t="s">
        <v>19</v>
      </c>
      <c r="C59" s="10" t="s">
        <v>20</v>
      </c>
      <c r="D59" s="10" t="s">
        <v>21</v>
      </c>
      <c r="E59" s="10" t="s">
        <v>10</v>
      </c>
      <c r="F59" s="10" t="s">
        <v>15</v>
      </c>
      <c r="G59" s="12">
        <v>6000</v>
      </c>
      <c r="H59" s="13">
        <v>7</v>
      </c>
      <c r="I59" s="12">
        <v>42000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 t="s">
        <v>8</v>
      </c>
      <c r="X59" s="8" t="s">
        <v>10</v>
      </c>
      <c r="Y59" s="21">
        <v>458000</v>
      </c>
      <c r="Z59" s="8"/>
      <c r="AA59" s="8"/>
      <c r="AB59" s="8"/>
      <c r="AC59" s="8"/>
      <c r="AD59" s="8"/>
      <c r="AE59" s="8"/>
      <c r="AF59" s="8"/>
      <c r="AG59" s="8"/>
      <c r="AH59" s="8"/>
      <c r="AI59" s="8"/>
    </row>
    <row r="60" spans="1:35" x14ac:dyDescent="0.3">
      <c r="A60" s="28">
        <v>44000</v>
      </c>
      <c r="B60" s="11" t="s">
        <v>19</v>
      </c>
      <c r="C60" s="10" t="s">
        <v>20</v>
      </c>
      <c r="D60" s="10" t="s">
        <v>21</v>
      </c>
      <c r="E60" s="10" t="s">
        <v>10</v>
      </c>
      <c r="F60" s="10" t="s">
        <v>15</v>
      </c>
      <c r="G60" s="12">
        <v>6000</v>
      </c>
      <c r="H60" s="13">
        <v>10</v>
      </c>
      <c r="I60" s="12">
        <v>60000</v>
      </c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 t="s">
        <v>17</v>
      </c>
      <c r="X60" s="8" t="s">
        <v>27</v>
      </c>
      <c r="Y60" s="21">
        <v>786000</v>
      </c>
      <c r="Z60" s="8"/>
      <c r="AA60" s="8"/>
      <c r="AB60" s="8"/>
      <c r="AC60" s="8"/>
      <c r="AD60" s="8"/>
      <c r="AE60" s="8"/>
      <c r="AF60" s="8"/>
      <c r="AG60" s="8"/>
      <c r="AH60" s="8"/>
      <c r="AI60" s="8"/>
    </row>
    <row r="61" spans="1:35" x14ac:dyDescent="0.3">
      <c r="A61" s="28">
        <v>44007</v>
      </c>
      <c r="B61" s="11" t="s">
        <v>19</v>
      </c>
      <c r="C61" s="10" t="s">
        <v>20</v>
      </c>
      <c r="D61" s="10" t="s">
        <v>21</v>
      </c>
      <c r="E61" s="10" t="s">
        <v>10</v>
      </c>
      <c r="F61" s="10" t="s">
        <v>30</v>
      </c>
      <c r="G61" s="12">
        <v>3000</v>
      </c>
      <c r="H61" s="13">
        <v>2</v>
      </c>
      <c r="I61" s="12">
        <v>6000</v>
      </c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 t="s">
        <v>17</v>
      </c>
      <c r="X61" s="8" t="s">
        <v>22</v>
      </c>
      <c r="Y61" s="21">
        <v>292000</v>
      </c>
      <c r="Z61" s="8"/>
      <c r="AA61" s="8"/>
      <c r="AB61" s="8"/>
      <c r="AC61" s="8"/>
      <c r="AD61" s="8"/>
      <c r="AE61" s="8"/>
      <c r="AF61" s="8"/>
      <c r="AG61" s="8"/>
      <c r="AH61" s="8"/>
      <c r="AI61" s="8"/>
    </row>
    <row r="62" spans="1:35" x14ac:dyDescent="0.3">
      <c r="A62" s="28">
        <v>44016</v>
      </c>
      <c r="B62" s="11" t="s">
        <v>19</v>
      </c>
      <c r="C62" s="10" t="s">
        <v>20</v>
      </c>
      <c r="D62" s="10" t="s">
        <v>21</v>
      </c>
      <c r="E62" s="10" t="s">
        <v>10</v>
      </c>
      <c r="F62" s="10" t="s">
        <v>11</v>
      </c>
      <c r="G62" s="12">
        <v>7000</v>
      </c>
      <c r="H62" s="13">
        <v>5</v>
      </c>
      <c r="I62" s="12">
        <v>35000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 t="s">
        <v>17</v>
      </c>
      <c r="X62" s="8" t="s">
        <v>10</v>
      </c>
      <c r="Y62" s="21">
        <v>361000</v>
      </c>
      <c r="Z62" s="8"/>
      <c r="AA62" s="8"/>
      <c r="AB62" s="8"/>
      <c r="AC62" s="8"/>
      <c r="AD62" s="8"/>
      <c r="AE62" s="8"/>
      <c r="AF62" s="8"/>
      <c r="AG62" s="8"/>
      <c r="AH62" s="8"/>
      <c r="AI62" s="8"/>
    </row>
    <row r="63" spans="1:35" x14ac:dyDescent="0.3">
      <c r="A63" s="28">
        <v>44025</v>
      </c>
      <c r="B63" s="11" t="s">
        <v>19</v>
      </c>
      <c r="C63" s="10" t="s">
        <v>20</v>
      </c>
      <c r="D63" s="10" t="s">
        <v>21</v>
      </c>
      <c r="E63" s="10" t="s">
        <v>10</v>
      </c>
      <c r="F63" s="10" t="s">
        <v>30</v>
      </c>
      <c r="G63" s="12">
        <v>3000</v>
      </c>
      <c r="H63" s="13">
        <v>10</v>
      </c>
      <c r="I63" s="12">
        <v>30000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 t="s">
        <v>20</v>
      </c>
      <c r="X63" s="8" t="s">
        <v>27</v>
      </c>
      <c r="Y63" s="21">
        <v>464000</v>
      </c>
      <c r="Z63" s="8"/>
      <c r="AA63" s="8"/>
      <c r="AB63" s="8"/>
      <c r="AC63" s="8"/>
      <c r="AD63" s="8"/>
      <c r="AE63" s="8"/>
      <c r="AF63" s="8"/>
      <c r="AG63" s="8"/>
      <c r="AH63" s="8"/>
      <c r="AI63" s="8"/>
    </row>
    <row r="64" spans="1:35" x14ac:dyDescent="0.3">
      <c r="A64" s="28">
        <v>44039</v>
      </c>
      <c r="B64" s="11" t="s">
        <v>19</v>
      </c>
      <c r="C64" s="10" t="s">
        <v>20</v>
      </c>
      <c r="D64" s="10" t="s">
        <v>21</v>
      </c>
      <c r="E64" s="10" t="s">
        <v>27</v>
      </c>
      <c r="F64" s="10" t="s">
        <v>34</v>
      </c>
      <c r="G64" s="12">
        <v>10000</v>
      </c>
      <c r="H64" s="13">
        <v>2</v>
      </c>
      <c r="I64" s="12">
        <v>20000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 t="s">
        <v>20</v>
      </c>
      <c r="X64" s="8" t="s">
        <v>22</v>
      </c>
      <c r="Y64" s="21">
        <v>340000</v>
      </c>
      <c r="Z64" s="8"/>
      <c r="AA64" s="8"/>
      <c r="AB64" s="8"/>
      <c r="AC64" s="8"/>
      <c r="AD64" s="8"/>
      <c r="AE64" s="8"/>
      <c r="AF64" s="8"/>
      <c r="AG64" s="8"/>
      <c r="AH64" s="8"/>
      <c r="AI64" s="8"/>
    </row>
    <row r="65" spans="1:39" x14ac:dyDescent="0.3">
      <c r="A65" s="28">
        <v>44044</v>
      </c>
      <c r="B65" s="11" t="s">
        <v>19</v>
      </c>
      <c r="C65" s="10" t="s">
        <v>20</v>
      </c>
      <c r="D65" s="10" t="s">
        <v>21</v>
      </c>
      <c r="E65" s="10" t="s">
        <v>10</v>
      </c>
      <c r="F65" s="10" t="s">
        <v>11</v>
      </c>
      <c r="G65" s="12">
        <v>7000</v>
      </c>
      <c r="H65" s="13">
        <v>9</v>
      </c>
      <c r="I65" s="12">
        <v>63000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 t="s">
        <v>20</v>
      </c>
      <c r="X65" s="8" t="s">
        <v>10</v>
      </c>
      <c r="Y65" s="21">
        <v>883000</v>
      </c>
      <c r="Z65" s="8"/>
      <c r="AA65" s="8"/>
      <c r="AB65" s="8"/>
      <c r="AC65" s="8"/>
      <c r="AD65" s="8"/>
      <c r="AE65" s="8"/>
      <c r="AF65" s="8"/>
      <c r="AG65" s="8"/>
      <c r="AH65" s="8"/>
      <c r="AI65" s="8"/>
    </row>
    <row r="66" spans="1:39" x14ac:dyDescent="0.3">
      <c r="A66" s="28">
        <v>44054</v>
      </c>
      <c r="B66" s="11" t="s">
        <v>19</v>
      </c>
      <c r="C66" s="10" t="s">
        <v>20</v>
      </c>
      <c r="D66" s="10" t="s">
        <v>21</v>
      </c>
      <c r="E66" s="10" t="s">
        <v>10</v>
      </c>
      <c r="F66" s="10" t="s">
        <v>11</v>
      </c>
      <c r="G66" s="12">
        <v>7000</v>
      </c>
      <c r="H66" s="13">
        <v>8</v>
      </c>
      <c r="I66" s="12">
        <v>56000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</row>
    <row r="67" spans="1:39" x14ac:dyDescent="0.3">
      <c r="A67" s="28">
        <v>44069</v>
      </c>
      <c r="B67" s="11" t="s">
        <v>19</v>
      </c>
      <c r="C67" s="10" t="s">
        <v>20</v>
      </c>
      <c r="D67" s="10" t="s">
        <v>21</v>
      </c>
      <c r="E67" s="10" t="s">
        <v>27</v>
      </c>
      <c r="F67" s="10" t="s">
        <v>28</v>
      </c>
      <c r="G67" s="12">
        <v>18000</v>
      </c>
      <c r="H67" s="13">
        <v>9</v>
      </c>
      <c r="I67" s="12">
        <v>162000</v>
      </c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</row>
    <row r="68" spans="1:39" ht="78" x14ac:dyDescent="0.3">
      <c r="A68" s="28">
        <v>44075</v>
      </c>
      <c r="B68" s="11" t="s">
        <v>19</v>
      </c>
      <c r="C68" s="10" t="s">
        <v>20</v>
      </c>
      <c r="D68" s="10" t="s">
        <v>21</v>
      </c>
      <c r="E68" s="10" t="s">
        <v>10</v>
      </c>
      <c r="F68" s="10" t="s">
        <v>11</v>
      </c>
      <c r="G68" s="12">
        <v>7000</v>
      </c>
      <c r="H68" s="13">
        <v>1</v>
      </c>
      <c r="I68" s="12">
        <v>7000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 t="s">
        <v>27</v>
      </c>
      <c r="Y68" s="8" t="s">
        <v>22</v>
      </c>
      <c r="Z68" s="8" t="s">
        <v>10</v>
      </c>
      <c r="AA68" s="8"/>
      <c r="AB68" s="8"/>
      <c r="AC68" s="8"/>
      <c r="AD68" s="8"/>
      <c r="AE68" s="8"/>
      <c r="AF68" s="8"/>
      <c r="AG68" s="8"/>
      <c r="AH68" s="8"/>
      <c r="AI68" s="8"/>
    </row>
    <row r="69" spans="1:39" x14ac:dyDescent="0.3">
      <c r="A69" s="28">
        <v>44075</v>
      </c>
      <c r="B69" s="11" t="s">
        <v>19</v>
      </c>
      <c r="C69" s="10" t="s">
        <v>20</v>
      </c>
      <c r="D69" s="10" t="s">
        <v>21</v>
      </c>
      <c r="E69" s="10" t="s">
        <v>10</v>
      </c>
      <c r="F69" s="10" t="s">
        <v>15</v>
      </c>
      <c r="G69" s="12">
        <v>6000</v>
      </c>
      <c r="H69" s="13">
        <v>6</v>
      </c>
      <c r="I69" s="12">
        <v>36000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 t="s">
        <v>25</v>
      </c>
      <c r="X69" s="21">
        <v>636000</v>
      </c>
      <c r="Y69" s="21">
        <v>296000</v>
      </c>
      <c r="Z69" s="21">
        <v>416000</v>
      </c>
      <c r="AA69" s="8"/>
      <c r="AB69" s="8"/>
      <c r="AC69" s="8"/>
      <c r="AD69" s="8"/>
      <c r="AE69" s="8"/>
      <c r="AF69" s="8"/>
      <c r="AG69" s="8"/>
      <c r="AH69" s="8"/>
      <c r="AI69" s="8"/>
    </row>
    <row r="70" spans="1:39" x14ac:dyDescent="0.3">
      <c r="A70" s="28">
        <v>44079</v>
      </c>
      <c r="B70" s="11" t="s">
        <v>19</v>
      </c>
      <c r="C70" s="10" t="s">
        <v>20</v>
      </c>
      <c r="D70" s="10" t="s">
        <v>21</v>
      </c>
      <c r="E70" s="10" t="s">
        <v>10</v>
      </c>
      <c r="F70" s="10" t="s">
        <v>15</v>
      </c>
      <c r="G70" s="12">
        <v>6000</v>
      </c>
      <c r="H70" s="13">
        <v>7</v>
      </c>
      <c r="I70" s="12">
        <v>42000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 t="s">
        <v>13</v>
      </c>
      <c r="X70" s="21">
        <v>1022000</v>
      </c>
      <c r="Y70" s="21">
        <v>564000</v>
      </c>
      <c r="Z70" s="21">
        <v>883000</v>
      </c>
      <c r="AA70" s="8"/>
      <c r="AB70" s="8"/>
      <c r="AC70" s="8"/>
      <c r="AD70" s="8"/>
      <c r="AE70" s="8"/>
      <c r="AF70" s="8"/>
      <c r="AG70" s="8"/>
      <c r="AH70" s="8"/>
      <c r="AI70" s="8"/>
    </row>
    <row r="71" spans="1:39" x14ac:dyDescent="0.3">
      <c r="A71" s="28">
        <v>44080</v>
      </c>
      <c r="B71" s="11" t="s">
        <v>19</v>
      </c>
      <c r="C71" s="10" t="s">
        <v>20</v>
      </c>
      <c r="D71" s="10" t="s">
        <v>21</v>
      </c>
      <c r="E71" s="10" t="s">
        <v>27</v>
      </c>
      <c r="F71" s="10" t="s">
        <v>28</v>
      </c>
      <c r="G71" s="12">
        <v>18000</v>
      </c>
      <c r="H71" s="13">
        <v>4</v>
      </c>
      <c r="I71" s="12">
        <v>72000</v>
      </c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 t="s">
        <v>8</v>
      </c>
      <c r="X71" s="21">
        <v>918000</v>
      </c>
      <c r="Y71" s="21">
        <v>424000</v>
      </c>
      <c r="Z71" s="21">
        <v>458000</v>
      </c>
      <c r="AA71" s="8"/>
      <c r="AB71" s="8"/>
      <c r="AC71" s="8"/>
      <c r="AD71" s="8"/>
      <c r="AE71" s="8"/>
      <c r="AF71" s="8"/>
      <c r="AG71" s="8"/>
      <c r="AH71" s="8"/>
      <c r="AI71" s="8"/>
    </row>
    <row r="72" spans="1:39" x14ac:dyDescent="0.3">
      <c r="A72" s="28">
        <v>44085</v>
      </c>
      <c r="B72" s="11" t="s">
        <v>19</v>
      </c>
      <c r="C72" s="10" t="s">
        <v>20</v>
      </c>
      <c r="D72" s="10" t="s">
        <v>21</v>
      </c>
      <c r="E72" s="10" t="s">
        <v>22</v>
      </c>
      <c r="F72" s="10" t="s">
        <v>31</v>
      </c>
      <c r="G72" s="12">
        <v>4000</v>
      </c>
      <c r="H72" s="13">
        <v>7</v>
      </c>
      <c r="I72" s="12">
        <v>28000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 t="s">
        <v>17</v>
      </c>
      <c r="X72" s="21">
        <v>786000</v>
      </c>
      <c r="Y72" s="21">
        <v>292000</v>
      </c>
      <c r="Z72" s="21">
        <v>361000</v>
      </c>
      <c r="AA72" s="8"/>
      <c r="AB72" s="8"/>
      <c r="AC72" s="8"/>
      <c r="AD72" s="8"/>
      <c r="AE72" s="8"/>
      <c r="AF72" s="8"/>
      <c r="AG72" s="8"/>
      <c r="AH72" s="8"/>
      <c r="AI72" s="8"/>
    </row>
    <row r="73" spans="1:39" x14ac:dyDescent="0.3">
      <c r="A73" s="28">
        <v>44086</v>
      </c>
      <c r="B73" s="11" t="s">
        <v>19</v>
      </c>
      <c r="C73" s="10" t="s">
        <v>20</v>
      </c>
      <c r="D73" s="10" t="s">
        <v>21</v>
      </c>
      <c r="E73" s="10" t="s">
        <v>10</v>
      </c>
      <c r="F73" s="10" t="s">
        <v>11</v>
      </c>
      <c r="G73" s="12">
        <v>7000</v>
      </c>
      <c r="H73" s="13">
        <v>6</v>
      </c>
      <c r="I73" s="12">
        <v>42000</v>
      </c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 t="s">
        <v>20</v>
      </c>
      <c r="X73" s="21">
        <v>464000</v>
      </c>
      <c r="Y73" s="21">
        <v>340000</v>
      </c>
      <c r="Z73" s="21">
        <v>883000</v>
      </c>
      <c r="AA73" s="8"/>
      <c r="AB73" s="8"/>
      <c r="AC73" s="8"/>
      <c r="AD73" s="8"/>
      <c r="AE73" s="8"/>
      <c r="AF73" s="8"/>
      <c r="AG73" s="8"/>
      <c r="AH73" s="8"/>
      <c r="AI73" s="8"/>
    </row>
    <row r="74" spans="1:39" x14ac:dyDescent="0.3">
      <c r="A74" s="28">
        <v>44095</v>
      </c>
      <c r="B74" s="11" t="s">
        <v>19</v>
      </c>
      <c r="C74" s="10" t="s">
        <v>20</v>
      </c>
      <c r="D74" s="10" t="s">
        <v>21</v>
      </c>
      <c r="E74" s="10" t="s">
        <v>10</v>
      </c>
      <c r="F74" s="10" t="s">
        <v>15</v>
      </c>
      <c r="G74" s="12">
        <v>6000</v>
      </c>
      <c r="H74" s="13">
        <v>8</v>
      </c>
      <c r="I74" s="12">
        <v>48000</v>
      </c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</row>
    <row r="75" spans="1:39" x14ac:dyDescent="0.3">
      <c r="A75" s="28">
        <v>44123</v>
      </c>
      <c r="B75" s="11" t="s">
        <v>19</v>
      </c>
      <c r="C75" s="10" t="s">
        <v>20</v>
      </c>
      <c r="D75" s="10" t="s">
        <v>21</v>
      </c>
      <c r="E75" s="10" t="s">
        <v>27</v>
      </c>
      <c r="F75" s="10" t="s">
        <v>34</v>
      </c>
      <c r="G75" s="12">
        <v>10000</v>
      </c>
      <c r="H75" s="13">
        <v>8</v>
      </c>
      <c r="I75" s="12">
        <v>80000</v>
      </c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</row>
    <row r="76" spans="1:39" x14ac:dyDescent="0.3">
      <c r="A76" s="28">
        <v>44127</v>
      </c>
      <c r="B76" s="11" t="s">
        <v>19</v>
      </c>
      <c r="C76" s="10" t="s">
        <v>20</v>
      </c>
      <c r="D76" s="10" t="s">
        <v>21</v>
      </c>
      <c r="E76" s="10" t="s">
        <v>22</v>
      </c>
      <c r="F76" s="10" t="s">
        <v>23</v>
      </c>
      <c r="G76" s="12">
        <v>8000</v>
      </c>
      <c r="H76" s="13">
        <v>5</v>
      </c>
      <c r="I76" s="12">
        <v>40000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9" t="s">
        <v>38</v>
      </c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</row>
    <row r="77" spans="1:39" x14ac:dyDescent="0.3">
      <c r="A77" s="28">
        <v>44135</v>
      </c>
      <c r="B77" s="11" t="s">
        <v>19</v>
      </c>
      <c r="C77" s="10" t="s">
        <v>20</v>
      </c>
      <c r="D77" s="10" t="s">
        <v>21</v>
      </c>
      <c r="E77" s="10" t="s">
        <v>10</v>
      </c>
      <c r="F77" s="10" t="s">
        <v>11</v>
      </c>
      <c r="G77" s="12">
        <v>7000</v>
      </c>
      <c r="H77" s="13">
        <v>1</v>
      </c>
      <c r="I77" s="12">
        <v>7000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 t="s">
        <v>13</v>
      </c>
      <c r="AB77" s="21">
        <v>59</v>
      </c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</row>
    <row r="78" spans="1:39" x14ac:dyDescent="0.3">
      <c r="A78" s="28">
        <v>44139</v>
      </c>
      <c r="B78" s="11" t="s">
        <v>19</v>
      </c>
      <c r="C78" s="10" t="s">
        <v>20</v>
      </c>
      <c r="D78" s="10" t="s">
        <v>21</v>
      </c>
      <c r="E78" s="10" t="s">
        <v>22</v>
      </c>
      <c r="F78" s="10" t="s">
        <v>23</v>
      </c>
      <c r="G78" s="12">
        <v>8000</v>
      </c>
      <c r="H78" s="13">
        <v>10</v>
      </c>
      <c r="I78" s="12">
        <v>80000</v>
      </c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 t="s">
        <v>8</v>
      </c>
      <c r="AB78" s="21">
        <v>41</v>
      </c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</row>
    <row r="79" spans="1:39" x14ac:dyDescent="0.3">
      <c r="A79" s="28">
        <v>44147</v>
      </c>
      <c r="B79" s="11" t="s">
        <v>19</v>
      </c>
      <c r="C79" s="10" t="s">
        <v>20</v>
      </c>
      <c r="D79" s="10" t="s">
        <v>21</v>
      </c>
      <c r="E79" s="10" t="s">
        <v>10</v>
      </c>
      <c r="F79" s="10" t="s">
        <v>11</v>
      </c>
      <c r="G79" s="12">
        <v>7000</v>
      </c>
      <c r="H79" s="13">
        <v>5</v>
      </c>
      <c r="I79" s="12">
        <v>35000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 t="s">
        <v>20</v>
      </c>
      <c r="AB79" s="21">
        <v>39</v>
      </c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</row>
    <row r="80" spans="1:39" x14ac:dyDescent="0.3">
      <c r="A80" s="28">
        <v>44147</v>
      </c>
      <c r="B80" s="11" t="s">
        <v>19</v>
      </c>
      <c r="C80" s="10" t="s">
        <v>20</v>
      </c>
      <c r="D80" s="10" t="s">
        <v>21</v>
      </c>
      <c r="E80" s="10" t="s">
        <v>10</v>
      </c>
      <c r="F80" s="10" t="s">
        <v>15</v>
      </c>
      <c r="G80" s="12">
        <v>6000</v>
      </c>
      <c r="H80" s="13">
        <v>8</v>
      </c>
      <c r="I80" s="12">
        <v>48000</v>
      </c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 t="s">
        <v>25</v>
      </c>
      <c r="AB80" s="21">
        <v>27</v>
      </c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</row>
    <row r="81" spans="1:39" x14ac:dyDescent="0.3">
      <c r="A81" s="28">
        <v>44165</v>
      </c>
      <c r="B81" s="11" t="s">
        <v>19</v>
      </c>
      <c r="C81" s="10" t="s">
        <v>20</v>
      </c>
      <c r="D81" s="10" t="s">
        <v>21</v>
      </c>
      <c r="E81" s="10" t="s">
        <v>10</v>
      </c>
      <c r="F81" s="10" t="s">
        <v>15</v>
      </c>
      <c r="G81" s="12">
        <v>6000</v>
      </c>
      <c r="H81" s="13">
        <v>7</v>
      </c>
      <c r="I81" s="12">
        <v>42000</v>
      </c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 t="s">
        <v>17</v>
      </c>
      <c r="AB81" s="21">
        <v>34</v>
      </c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</row>
    <row r="82" spans="1:39" x14ac:dyDescent="0.3">
      <c r="A82" s="28">
        <v>44187</v>
      </c>
      <c r="B82" s="11" t="s">
        <v>19</v>
      </c>
      <c r="C82" s="10" t="s">
        <v>20</v>
      </c>
      <c r="D82" s="10" t="s">
        <v>21</v>
      </c>
      <c r="E82" s="10" t="s">
        <v>27</v>
      </c>
      <c r="F82" s="10" t="s">
        <v>34</v>
      </c>
      <c r="G82" s="12">
        <v>10000</v>
      </c>
      <c r="H82" s="13">
        <v>6</v>
      </c>
      <c r="I82" s="12">
        <v>60000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</row>
    <row r="83" spans="1:39" x14ac:dyDescent="0.3">
      <c r="A83" s="28">
        <v>44191</v>
      </c>
      <c r="B83" s="11" t="s">
        <v>19</v>
      </c>
      <c r="C83" s="10" t="s">
        <v>20</v>
      </c>
      <c r="D83" s="10" t="s">
        <v>21</v>
      </c>
      <c r="E83" s="10" t="s">
        <v>10</v>
      </c>
      <c r="F83" s="10" t="s">
        <v>30</v>
      </c>
      <c r="G83" s="12">
        <v>3000</v>
      </c>
      <c r="H83" s="13">
        <v>1</v>
      </c>
      <c r="I83" s="12">
        <v>3000</v>
      </c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9" t="s">
        <v>39</v>
      </c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</row>
    <row r="84" spans="1:39" x14ac:dyDescent="0.3">
      <c r="A84" s="28">
        <v>44205</v>
      </c>
      <c r="B84" s="11" t="s">
        <v>19</v>
      </c>
      <c r="C84" s="10" t="s">
        <v>20</v>
      </c>
      <c r="D84" s="10" t="s">
        <v>21</v>
      </c>
      <c r="E84" s="10" t="s">
        <v>22</v>
      </c>
      <c r="F84" s="10" t="s">
        <v>23</v>
      </c>
      <c r="G84" s="12">
        <v>8000</v>
      </c>
      <c r="H84" s="13">
        <v>7</v>
      </c>
      <c r="I84" s="12">
        <v>56000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 t="s">
        <v>17</v>
      </c>
      <c r="AB84" s="21">
        <v>4</v>
      </c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</row>
    <row r="85" spans="1:39" x14ac:dyDescent="0.3">
      <c r="A85" s="28">
        <v>44207</v>
      </c>
      <c r="B85" s="11" t="s">
        <v>19</v>
      </c>
      <c r="C85" s="10" t="s">
        <v>20</v>
      </c>
      <c r="D85" s="10" t="s">
        <v>21</v>
      </c>
      <c r="E85" s="10" t="s">
        <v>22</v>
      </c>
      <c r="F85" s="10" t="s">
        <v>23</v>
      </c>
      <c r="G85" s="12">
        <v>8000</v>
      </c>
      <c r="H85" s="13">
        <v>5</v>
      </c>
      <c r="I85" s="12">
        <v>40000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 t="s">
        <v>20</v>
      </c>
      <c r="AB85" s="21">
        <v>1</v>
      </c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</row>
    <row r="86" spans="1:39" x14ac:dyDescent="0.3">
      <c r="A86" s="28">
        <v>44207</v>
      </c>
      <c r="B86" s="11" t="s">
        <v>19</v>
      </c>
      <c r="C86" s="10" t="s">
        <v>20</v>
      </c>
      <c r="D86" s="10" t="s">
        <v>21</v>
      </c>
      <c r="E86" s="10" t="s">
        <v>10</v>
      </c>
      <c r="F86" s="10" t="s">
        <v>30</v>
      </c>
      <c r="G86" s="12">
        <v>3000</v>
      </c>
      <c r="H86" s="13">
        <v>9</v>
      </c>
      <c r="I86" s="12">
        <v>27000</v>
      </c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 t="s">
        <v>8</v>
      </c>
      <c r="AB86" s="21">
        <v>4</v>
      </c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</row>
    <row r="87" spans="1:39" x14ac:dyDescent="0.3">
      <c r="A87" s="28">
        <v>44222</v>
      </c>
      <c r="B87" s="11" t="s">
        <v>19</v>
      </c>
      <c r="C87" s="10" t="s">
        <v>20</v>
      </c>
      <c r="D87" s="10" t="s">
        <v>21</v>
      </c>
      <c r="E87" s="10" t="s">
        <v>10</v>
      </c>
      <c r="F87" s="10" t="s">
        <v>11</v>
      </c>
      <c r="G87" s="12">
        <v>7000</v>
      </c>
      <c r="H87" s="13">
        <v>5</v>
      </c>
      <c r="I87" s="12">
        <v>35000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 t="s">
        <v>13</v>
      </c>
      <c r="AB87" s="21">
        <v>2</v>
      </c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</row>
    <row r="88" spans="1:39" x14ac:dyDescent="0.3">
      <c r="A88" s="28">
        <v>43840</v>
      </c>
      <c r="B88" s="11" t="s">
        <v>24</v>
      </c>
      <c r="C88" s="10" t="s">
        <v>25</v>
      </c>
      <c r="D88" s="10" t="s">
        <v>26</v>
      </c>
      <c r="E88" s="10" t="s">
        <v>27</v>
      </c>
      <c r="F88" s="10" t="s">
        <v>28</v>
      </c>
      <c r="G88" s="12">
        <v>18000</v>
      </c>
      <c r="H88" s="13">
        <v>7</v>
      </c>
      <c r="I88" s="12">
        <v>126000</v>
      </c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 t="s">
        <v>25</v>
      </c>
      <c r="AB88" s="21">
        <v>3</v>
      </c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</row>
    <row r="89" spans="1:39" x14ac:dyDescent="0.3">
      <c r="A89" s="28">
        <v>43841</v>
      </c>
      <c r="B89" s="11" t="s">
        <v>24</v>
      </c>
      <c r="C89" s="10" t="s">
        <v>25</v>
      </c>
      <c r="D89" s="10" t="s">
        <v>26</v>
      </c>
      <c r="E89" s="10" t="s">
        <v>10</v>
      </c>
      <c r="F89" s="10" t="s">
        <v>11</v>
      </c>
      <c r="G89" s="12">
        <v>7000</v>
      </c>
      <c r="H89" s="13">
        <v>1</v>
      </c>
      <c r="I89" s="12">
        <v>7000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</row>
    <row r="90" spans="1:39" x14ac:dyDescent="0.3">
      <c r="A90" s="28">
        <v>43852</v>
      </c>
      <c r="B90" s="11" t="s">
        <v>24</v>
      </c>
      <c r="C90" s="10" t="s">
        <v>25</v>
      </c>
      <c r="D90" s="10" t="s">
        <v>26</v>
      </c>
      <c r="E90" s="10" t="s">
        <v>22</v>
      </c>
      <c r="F90" s="10" t="s">
        <v>31</v>
      </c>
      <c r="G90" s="12">
        <v>4000</v>
      </c>
      <c r="H90" s="13">
        <v>1</v>
      </c>
      <c r="I90" s="12">
        <v>4000</v>
      </c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9" t="s">
        <v>40</v>
      </c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</row>
    <row r="91" spans="1:39" x14ac:dyDescent="0.3">
      <c r="A91" s="28">
        <v>43864</v>
      </c>
      <c r="B91" s="11" t="s">
        <v>24</v>
      </c>
      <c r="C91" s="10" t="s">
        <v>25</v>
      </c>
      <c r="D91" s="10" t="s">
        <v>26</v>
      </c>
      <c r="E91" s="10" t="s">
        <v>27</v>
      </c>
      <c r="F91" s="10" t="s">
        <v>28</v>
      </c>
      <c r="G91" s="12">
        <v>18000</v>
      </c>
      <c r="H91" s="13">
        <v>8</v>
      </c>
      <c r="I91" s="12">
        <v>144000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 t="s">
        <v>25</v>
      </c>
      <c r="AB91" s="21">
        <v>49926</v>
      </c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</row>
    <row r="92" spans="1:39" x14ac:dyDescent="0.3">
      <c r="A92" s="28">
        <v>43868</v>
      </c>
      <c r="B92" s="11" t="s">
        <v>24</v>
      </c>
      <c r="C92" s="10" t="s">
        <v>25</v>
      </c>
      <c r="D92" s="10" t="s">
        <v>26</v>
      </c>
      <c r="E92" s="10" t="s">
        <v>10</v>
      </c>
      <c r="F92" s="10" t="s">
        <v>30</v>
      </c>
      <c r="G92" s="12">
        <v>3000</v>
      </c>
      <c r="H92" s="13">
        <v>9</v>
      </c>
      <c r="I92" s="12">
        <v>27000</v>
      </c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 t="s">
        <v>20</v>
      </c>
      <c r="AB92" s="21">
        <v>43256</v>
      </c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</row>
    <row r="93" spans="1:39" x14ac:dyDescent="0.3">
      <c r="A93" s="28">
        <v>43871</v>
      </c>
      <c r="B93" s="11" t="s">
        <v>24</v>
      </c>
      <c r="C93" s="10" t="s">
        <v>25</v>
      </c>
      <c r="D93" s="10" t="s">
        <v>26</v>
      </c>
      <c r="E93" s="10" t="s">
        <v>10</v>
      </c>
      <c r="F93" s="10" t="s">
        <v>11</v>
      </c>
      <c r="G93" s="12">
        <v>7000</v>
      </c>
      <c r="H93" s="13">
        <v>3</v>
      </c>
      <c r="I93" s="12">
        <v>21000</v>
      </c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 t="s">
        <v>17</v>
      </c>
      <c r="AB93" s="21">
        <v>42324</v>
      </c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</row>
    <row r="94" spans="1:39" x14ac:dyDescent="0.3">
      <c r="A94" s="28">
        <v>43874</v>
      </c>
      <c r="B94" s="11" t="s">
        <v>24</v>
      </c>
      <c r="C94" s="10" t="s">
        <v>25</v>
      </c>
      <c r="D94" s="10" t="s">
        <v>26</v>
      </c>
      <c r="E94" s="10" t="s">
        <v>22</v>
      </c>
      <c r="F94" s="10" t="s">
        <v>23</v>
      </c>
      <c r="G94" s="12">
        <v>8000</v>
      </c>
      <c r="H94" s="13">
        <v>2</v>
      </c>
      <c r="I94" s="12">
        <v>16000</v>
      </c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 t="s">
        <v>8</v>
      </c>
      <c r="AB94" s="21">
        <v>43902</v>
      </c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</row>
    <row r="95" spans="1:39" x14ac:dyDescent="0.3">
      <c r="A95" s="28">
        <v>43883</v>
      </c>
      <c r="B95" s="11" t="s">
        <v>24</v>
      </c>
      <c r="C95" s="10" t="s">
        <v>25</v>
      </c>
      <c r="D95" s="10" t="s">
        <v>26</v>
      </c>
      <c r="E95" s="10" t="s">
        <v>10</v>
      </c>
      <c r="F95" s="10" t="s">
        <v>11</v>
      </c>
      <c r="G95" s="12">
        <v>7000</v>
      </c>
      <c r="H95" s="13">
        <v>5</v>
      </c>
      <c r="I95" s="12">
        <v>35000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 t="s">
        <v>13</v>
      </c>
      <c r="AB95" s="21">
        <v>41847</v>
      </c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</row>
    <row r="96" spans="1:39" x14ac:dyDescent="0.3">
      <c r="A96" s="28">
        <v>43902</v>
      </c>
      <c r="B96" s="11" t="s">
        <v>24</v>
      </c>
      <c r="C96" s="10" t="s">
        <v>25</v>
      </c>
      <c r="D96" s="10" t="s">
        <v>26</v>
      </c>
      <c r="E96" s="10" t="s">
        <v>27</v>
      </c>
      <c r="F96" s="10" t="s">
        <v>34</v>
      </c>
      <c r="G96" s="12">
        <v>10000</v>
      </c>
      <c r="H96" s="13">
        <v>9</v>
      </c>
      <c r="I96" s="12">
        <v>90000</v>
      </c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</row>
    <row r="97" spans="1:39" x14ac:dyDescent="0.3">
      <c r="A97" s="28">
        <v>43925</v>
      </c>
      <c r="B97" s="11" t="s">
        <v>24</v>
      </c>
      <c r="C97" s="10" t="s">
        <v>25</v>
      </c>
      <c r="D97" s="10" t="s">
        <v>26</v>
      </c>
      <c r="E97" s="10" t="s">
        <v>22</v>
      </c>
      <c r="F97" s="10" t="s">
        <v>23</v>
      </c>
      <c r="G97" s="12">
        <v>8000</v>
      </c>
      <c r="H97" s="13">
        <v>8</v>
      </c>
      <c r="I97" s="12">
        <v>64000</v>
      </c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9" t="s">
        <v>41</v>
      </c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</row>
    <row r="98" spans="1:39" x14ac:dyDescent="0.3">
      <c r="A98" s="28">
        <v>43956</v>
      </c>
      <c r="B98" s="11" t="s">
        <v>24</v>
      </c>
      <c r="C98" s="10" t="s">
        <v>25</v>
      </c>
      <c r="D98" s="10" t="s">
        <v>26</v>
      </c>
      <c r="E98" s="10" t="s">
        <v>22</v>
      </c>
      <c r="F98" s="10" t="s">
        <v>31</v>
      </c>
      <c r="G98" s="12">
        <v>4000</v>
      </c>
      <c r="H98" s="13">
        <v>10</v>
      </c>
      <c r="I98" s="12">
        <v>40000</v>
      </c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20">
        <v>43952</v>
      </c>
      <c r="AB98" s="20">
        <v>43983</v>
      </c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</row>
    <row r="99" spans="1:39" x14ac:dyDescent="0.3">
      <c r="A99" s="28">
        <v>43975</v>
      </c>
      <c r="B99" s="11" t="s">
        <v>24</v>
      </c>
      <c r="C99" s="10" t="s">
        <v>25</v>
      </c>
      <c r="D99" s="10" t="s">
        <v>26</v>
      </c>
      <c r="E99" s="10" t="s">
        <v>10</v>
      </c>
      <c r="F99" s="10" t="s">
        <v>30</v>
      </c>
      <c r="G99" s="12">
        <v>3000</v>
      </c>
      <c r="H99" s="13">
        <v>6</v>
      </c>
      <c r="I99" s="12">
        <v>18000</v>
      </c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</row>
    <row r="100" spans="1:39" x14ac:dyDescent="0.3">
      <c r="A100" s="28">
        <v>43985</v>
      </c>
      <c r="B100" s="11" t="s">
        <v>24</v>
      </c>
      <c r="C100" s="10" t="s">
        <v>25</v>
      </c>
      <c r="D100" s="10" t="s">
        <v>26</v>
      </c>
      <c r="E100" s="10" t="s">
        <v>27</v>
      </c>
      <c r="F100" s="10" t="s">
        <v>34</v>
      </c>
      <c r="G100" s="12">
        <v>10000</v>
      </c>
      <c r="H100" s="13">
        <v>6</v>
      </c>
      <c r="I100" s="12">
        <v>60000</v>
      </c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 t="s">
        <v>8</v>
      </c>
      <c r="AB100" s="21">
        <v>66667</v>
      </c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</row>
    <row r="101" spans="1:39" x14ac:dyDescent="0.3">
      <c r="A101" s="28">
        <v>43998</v>
      </c>
      <c r="B101" s="11" t="s">
        <v>24</v>
      </c>
      <c r="C101" s="10" t="s">
        <v>25</v>
      </c>
      <c r="D101" s="10" t="s">
        <v>26</v>
      </c>
      <c r="E101" s="10" t="s">
        <v>10</v>
      </c>
      <c r="F101" s="10" t="s">
        <v>11</v>
      </c>
      <c r="G101" s="12">
        <v>7000</v>
      </c>
      <c r="H101" s="13">
        <v>6</v>
      </c>
      <c r="I101" s="12">
        <v>42000</v>
      </c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 t="s">
        <v>13</v>
      </c>
      <c r="AB101" s="21">
        <v>40000</v>
      </c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</row>
    <row r="102" spans="1:39" x14ac:dyDescent="0.3">
      <c r="A102" s="28">
        <v>44022</v>
      </c>
      <c r="B102" s="11" t="s">
        <v>24</v>
      </c>
      <c r="C102" s="10" t="s">
        <v>25</v>
      </c>
      <c r="D102" s="10" t="s">
        <v>26</v>
      </c>
      <c r="E102" s="10" t="s">
        <v>27</v>
      </c>
      <c r="F102" s="10" t="s">
        <v>28</v>
      </c>
      <c r="G102" s="12">
        <v>18000</v>
      </c>
      <c r="H102" s="13">
        <v>7</v>
      </c>
      <c r="I102" s="12">
        <v>126000</v>
      </c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 t="s">
        <v>25</v>
      </c>
      <c r="AB102" s="21">
        <v>29000</v>
      </c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</row>
    <row r="103" spans="1:39" x14ac:dyDescent="0.3">
      <c r="A103" s="28">
        <v>44026</v>
      </c>
      <c r="B103" s="11" t="s">
        <v>24</v>
      </c>
      <c r="C103" s="10" t="s">
        <v>25</v>
      </c>
      <c r="D103" s="10" t="s">
        <v>26</v>
      </c>
      <c r="E103" s="10" t="s">
        <v>27</v>
      </c>
      <c r="F103" s="10" t="s">
        <v>34</v>
      </c>
      <c r="G103" s="12">
        <v>10000</v>
      </c>
      <c r="H103" s="13">
        <v>9</v>
      </c>
      <c r="I103" s="12">
        <v>90000</v>
      </c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 t="s">
        <v>17</v>
      </c>
      <c r="AB103" s="21">
        <v>53500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</row>
    <row r="104" spans="1:39" x14ac:dyDescent="0.3">
      <c r="A104" s="28">
        <v>44042</v>
      </c>
      <c r="B104" s="11" t="s">
        <v>24</v>
      </c>
      <c r="C104" s="10" t="s">
        <v>25</v>
      </c>
      <c r="D104" s="10" t="s">
        <v>26</v>
      </c>
      <c r="E104" s="10" t="s">
        <v>10</v>
      </c>
      <c r="F104" s="10" t="s">
        <v>30</v>
      </c>
      <c r="G104" s="12">
        <v>3000</v>
      </c>
      <c r="H104" s="13">
        <v>10</v>
      </c>
      <c r="I104" s="12">
        <v>30000</v>
      </c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 t="s">
        <v>20</v>
      </c>
      <c r="AB104" s="21">
        <v>30000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</row>
    <row r="105" spans="1:39" x14ac:dyDescent="0.3">
      <c r="A105" s="28">
        <v>44088</v>
      </c>
      <c r="B105" s="11" t="s">
        <v>24</v>
      </c>
      <c r="C105" s="10" t="s">
        <v>25</v>
      </c>
      <c r="D105" s="10" t="s">
        <v>26</v>
      </c>
      <c r="E105" s="10" t="s">
        <v>10</v>
      </c>
      <c r="F105" s="10" t="s">
        <v>11</v>
      </c>
      <c r="G105" s="12">
        <v>7000</v>
      </c>
      <c r="H105" s="13">
        <v>4</v>
      </c>
      <c r="I105" s="12">
        <v>28000</v>
      </c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</row>
    <row r="106" spans="1:39" x14ac:dyDescent="0.3">
      <c r="A106" s="28">
        <v>44092</v>
      </c>
      <c r="B106" s="11" t="s">
        <v>24</v>
      </c>
      <c r="C106" s="10" t="s">
        <v>25</v>
      </c>
      <c r="D106" s="10" t="s">
        <v>26</v>
      </c>
      <c r="E106" s="10" t="s">
        <v>22</v>
      </c>
      <c r="F106" s="10" t="s">
        <v>31</v>
      </c>
      <c r="G106" s="12">
        <v>4000</v>
      </c>
      <c r="H106" s="13">
        <v>7</v>
      </c>
      <c r="I106" s="12">
        <v>28000</v>
      </c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</row>
    <row r="107" spans="1:39" x14ac:dyDescent="0.3">
      <c r="A107" s="28">
        <v>44119</v>
      </c>
      <c r="B107" s="11" t="s">
        <v>24</v>
      </c>
      <c r="C107" s="10" t="s">
        <v>25</v>
      </c>
      <c r="D107" s="10" t="s">
        <v>26</v>
      </c>
      <c r="E107" s="10" t="s">
        <v>10</v>
      </c>
      <c r="F107" s="10" t="s">
        <v>15</v>
      </c>
      <c r="G107" s="12">
        <v>6000</v>
      </c>
      <c r="H107" s="13">
        <v>4</v>
      </c>
      <c r="I107" s="12">
        <v>24000</v>
      </c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9" t="s">
        <v>42</v>
      </c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</row>
    <row r="108" spans="1:39" x14ac:dyDescent="0.3">
      <c r="A108" s="28">
        <v>44127</v>
      </c>
      <c r="B108" s="11" t="s">
        <v>24</v>
      </c>
      <c r="C108" s="10" t="s">
        <v>25</v>
      </c>
      <c r="D108" s="10" t="s">
        <v>26</v>
      </c>
      <c r="E108" s="10" t="s">
        <v>22</v>
      </c>
      <c r="F108" s="10" t="s">
        <v>23</v>
      </c>
      <c r="G108" s="12">
        <v>8000</v>
      </c>
      <c r="H108" s="13">
        <v>10</v>
      </c>
      <c r="I108" s="12">
        <v>80000</v>
      </c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 t="s">
        <v>56</v>
      </c>
      <c r="AB108" s="8" t="s">
        <v>9</v>
      </c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</row>
    <row r="109" spans="1:39" x14ac:dyDescent="0.3">
      <c r="A109" s="28">
        <v>44134</v>
      </c>
      <c r="B109" s="11" t="s">
        <v>24</v>
      </c>
      <c r="C109" s="10" t="s">
        <v>25</v>
      </c>
      <c r="D109" s="10" t="s">
        <v>26</v>
      </c>
      <c r="E109" s="10" t="s">
        <v>10</v>
      </c>
      <c r="F109" s="10" t="s">
        <v>30</v>
      </c>
      <c r="G109" s="12">
        <v>3000</v>
      </c>
      <c r="H109" s="13">
        <v>3</v>
      </c>
      <c r="I109" s="12">
        <v>9000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 t="s">
        <v>13</v>
      </c>
      <c r="AB109" s="8" t="s">
        <v>14</v>
      </c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</row>
    <row r="110" spans="1:39" x14ac:dyDescent="0.3">
      <c r="A110" s="28">
        <v>44138</v>
      </c>
      <c r="B110" s="11" t="s">
        <v>24</v>
      </c>
      <c r="C110" s="10" t="s">
        <v>25</v>
      </c>
      <c r="D110" s="10" t="s">
        <v>26</v>
      </c>
      <c r="E110" s="10" t="s">
        <v>10</v>
      </c>
      <c r="F110" s="10" t="s">
        <v>11</v>
      </c>
      <c r="G110" s="12">
        <v>7000</v>
      </c>
      <c r="H110" s="13">
        <v>9</v>
      </c>
      <c r="I110" s="12">
        <v>63000</v>
      </c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 t="s">
        <v>17</v>
      </c>
      <c r="AB110" s="8" t="s">
        <v>18</v>
      </c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</row>
    <row r="111" spans="1:39" x14ac:dyDescent="0.3">
      <c r="A111" s="28">
        <v>44151</v>
      </c>
      <c r="B111" s="11" t="s">
        <v>24</v>
      </c>
      <c r="C111" s="10" t="s">
        <v>25</v>
      </c>
      <c r="D111" s="10" t="s">
        <v>26</v>
      </c>
      <c r="E111" s="10" t="s">
        <v>22</v>
      </c>
      <c r="F111" s="10" t="s">
        <v>23</v>
      </c>
      <c r="G111" s="12">
        <v>8000</v>
      </c>
      <c r="H111" s="13">
        <v>8</v>
      </c>
      <c r="I111" s="12">
        <v>64000</v>
      </c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 t="s">
        <v>20</v>
      </c>
      <c r="AB111" s="8" t="s">
        <v>21</v>
      </c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</row>
    <row r="112" spans="1:39" x14ac:dyDescent="0.3">
      <c r="A112" s="28">
        <v>44154</v>
      </c>
      <c r="B112" s="11" t="s">
        <v>24</v>
      </c>
      <c r="C112" s="10" t="s">
        <v>25</v>
      </c>
      <c r="D112" s="10" t="s">
        <v>26</v>
      </c>
      <c r="E112" s="10" t="s">
        <v>10</v>
      </c>
      <c r="F112" s="10" t="s">
        <v>11</v>
      </c>
      <c r="G112" s="12">
        <v>7000</v>
      </c>
      <c r="H112" s="13">
        <v>7</v>
      </c>
      <c r="I112" s="12">
        <v>49000</v>
      </c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 t="s">
        <v>25</v>
      </c>
      <c r="AB112" s="8" t="s">
        <v>26</v>
      </c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</row>
    <row r="113" spans="1:39" x14ac:dyDescent="0.3">
      <c r="A113" s="28">
        <v>44159</v>
      </c>
      <c r="B113" s="11" t="s">
        <v>24</v>
      </c>
      <c r="C113" s="10" t="s">
        <v>25</v>
      </c>
      <c r="D113" s="10" t="s">
        <v>26</v>
      </c>
      <c r="E113" s="10" t="s">
        <v>10</v>
      </c>
      <c r="F113" s="10" t="s">
        <v>15</v>
      </c>
      <c r="G113" s="12">
        <v>6000</v>
      </c>
      <c r="H113" s="13">
        <v>9</v>
      </c>
      <c r="I113" s="12">
        <v>54000</v>
      </c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</row>
    <row r="114" spans="1:39" x14ac:dyDescent="0.3">
      <c r="A114" s="28">
        <v>44195</v>
      </c>
      <c r="B114" s="11" t="s">
        <v>24</v>
      </c>
      <c r="C114" s="10" t="s">
        <v>25</v>
      </c>
      <c r="D114" s="10" t="s">
        <v>26</v>
      </c>
      <c r="E114" s="10" t="s">
        <v>10</v>
      </c>
      <c r="F114" s="10" t="s">
        <v>30</v>
      </c>
      <c r="G114" s="12">
        <v>3000</v>
      </c>
      <c r="H114" s="13">
        <v>3</v>
      </c>
      <c r="I114" s="12">
        <v>9000</v>
      </c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</row>
    <row r="115" spans="1:39" x14ac:dyDescent="0.3">
      <c r="A115" s="28">
        <v>44206</v>
      </c>
      <c r="B115" s="11" t="s">
        <v>24</v>
      </c>
      <c r="C115" s="10" t="s">
        <v>25</v>
      </c>
      <c r="D115" s="10" t="s">
        <v>26</v>
      </c>
      <c r="E115" s="10" t="s">
        <v>27</v>
      </c>
      <c r="F115" s="10" t="s">
        <v>28</v>
      </c>
      <c r="G115" s="12">
        <v>18000</v>
      </c>
      <c r="H115" s="13">
        <v>7</v>
      </c>
      <c r="I115" s="12">
        <v>126000</v>
      </c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9" t="s">
        <v>43</v>
      </c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</row>
    <row r="116" spans="1:39" x14ac:dyDescent="0.3">
      <c r="A116" s="28">
        <v>44207</v>
      </c>
      <c r="B116" s="11" t="s">
        <v>24</v>
      </c>
      <c r="C116" s="10" t="s">
        <v>25</v>
      </c>
      <c r="D116" s="10" t="s">
        <v>26</v>
      </c>
      <c r="E116" s="10" t="s">
        <v>10</v>
      </c>
      <c r="F116" s="10" t="s">
        <v>11</v>
      </c>
      <c r="G116" s="12">
        <v>7000</v>
      </c>
      <c r="H116" s="13">
        <v>1</v>
      </c>
      <c r="I116" s="12">
        <v>7000</v>
      </c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23">
        <v>43997</v>
      </c>
      <c r="AB116" s="8" t="s">
        <v>7</v>
      </c>
      <c r="AC116" s="8" t="s">
        <v>8</v>
      </c>
      <c r="AD116" s="8"/>
      <c r="AE116" s="8"/>
      <c r="AF116" s="8"/>
      <c r="AG116" s="8"/>
      <c r="AH116" s="8"/>
      <c r="AI116" s="8"/>
      <c r="AJ116" s="8"/>
      <c r="AK116" s="8"/>
      <c r="AL116" s="8"/>
      <c r="AM116" s="8"/>
    </row>
    <row r="117" spans="1:39" x14ac:dyDescent="0.3">
      <c r="A117" s="28">
        <v>44218</v>
      </c>
      <c r="B117" s="11" t="s">
        <v>24</v>
      </c>
      <c r="C117" s="10" t="s">
        <v>25</v>
      </c>
      <c r="D117" s="10" t="s">
        <v>26</v>
      </c>
      <c r="E117" s="10" t="s">
        <v>22</v>
      </c>
      <c r="F117" s="10" t="s">
        <v>31</v>
      </c>
      <c r="G117" s="12">
        <v>4000</v>
      </c>
      <c r="H117" s="13">
        <v>1</v>
      </c>
      <c r="I117" s="12">
        <v>4000</v>
      </c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23">
        <v>43997</v>
      </c>
      <c r="AB117" s="8" t="s">
        <v>16</v>
      </c>
      <c r="AC117" s="8" t="s">
        <v>17</v>
      </c>
      <c r="AD117" s="8"/>
      <c r="AE117" s="8"/>
      <c r="AF117" s="8"/>
      <c r="AG117" s="8"/>
      <c r="AH117" s="8"/>
      <c r="AI117" s="8"/>
      <c r="AJ117" s="8"/>
      <c r="AK117" s="8"/>
      <c r="AL117" s="8"/>
      <c r="AM117" s="8"/>
    </row>
    <row r="118" spans="1:39" x14ac:dyDescent="0.3">
      <c r="A118" s="28">
        <v>43837</v>
      </c>
      <c r="B118" s="11" t="s">
        <v>16</v>
      </c>
      <c r="C118" s="10" t="s">
        <v>17</v>
      </c>
      <c r="D118" s="10" t="s">
        <v>18</v>
      </c>
      <c r="E118" s="10" t="s">
        <v>10</v>
      </c>
      <c r="F118" s="10" t="s">
        <v>11</v>
      </c>
      <c r="G118" s="12">
        <v>7000</v>
      </c>
      <c r="H118" s="13">
        <v>2</v>
      </c>
      <c r="I118" s="12">
        <v>14000</v>
      </c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</row>
    <row r="119" spans="1:39" x14ac:dyDescent="0.3">
      <c r="A119" s="28">
        <v>43846</v>
      </c>
      <c r="B119" s="11" t="s">
        <v>16</v>
      </c>
      <c r="C119" s="10" t="s">
        <v>17</v>
      </c>
      <c r="D119" s="10" t="s">
        <v>18</v>
      </c>
      <c r="E119" s="10" t="s">
        <v>10</v>
      </c>
      <c r="F119" s="10" t="s">
        <v>30</v>
      </c>
      <c r="G119" s="12">
        <v>3000</v>
      </c>
      <c r="H119" s="13">
        <v>5</v>
      </c>
      <c r="I119" s="12">
        <v>15000</v>
      </c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</row>
    <row r="120" spans="1:39" ht="39" x14ac:dyDescent="0.3">
      <c r="A120" s="28">
        <v>43851</v>
      </c>
      <c r="B120" s="11" t="s">
        <v>16</v>
      </c>
      <c r="C120" s="10" t="s">
        <v>17</v>
      </c>
      <c r="D120" s="10" t="s">
        <v>18</v>
      </c>
      <c r="E120" s="10" t="s">
        <v>27</v>
      </c>
      <c r="F120" s="10" t="s">
        <v>28</v>
      </c>
      <c r="G120" s="12">
        <v>18000</v>
      </c>
      <c r="H120" s="13">
        <v>3</v>
      </c>
      <c r="I120" s="12">
        <v>54000</v>
      </c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 t="s">
        <v>44</v>
      </c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</row>
    <row r="121" spans="1:39" x14ac:dyDescent="0.3">
      <c r="A121" s="28">
        <v>43855</v>
      </c>
      <c r="B121" s="11" t="s">
        <v>16</v>
      </c>
      <c r="C121" s="10" t="s">
        <v>17</v>
      </c>
      <c r="D121" s="10" t="s">
        <v>18</v>
      </c>
      <c r="E121" s="10" t="s">
        <v>22</v>
      </c>
      <c r="F121" s="10" t="s">
        <v>31</v>
      </c>
      <c r="G121" s="12">
        <v>4000</v>
      </c>
      <c r="H121" s="13">
        <v>5</v>
      </c>
      <c r="I121" s="12">
        <v>20000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24">
        <v>70000</v>
      </c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</row>
    <row r="122" spans="1:39" x14ac:dyDescent="0.3">
      <c r="A122" s="28">
        <v>43864</v>
      </c>
      <c r="B122" s="11" t="s">
        <v>16</v>
      </c>
      <c r="C122" s="10" t="s">
        <v>17</v>
      </c>
      <c r="D122" s="10" t="s">
        <v>18</v>
      </c>
      <c r="E122" s="10" t="s">
        <v>22</v>
      </c>
      <c r="F122" s="10" t="s">
        <v>31</v>
      </c>
      <c r="G122" s="12">
        <v>4000</v>
      </c>
      <c r="H122" s="13">
        <v>5</v>
      </c>
      <c r="I122" s="12">
        <v>20000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</row>
    <row r="123" spans="1:39" x14ac:dyDescent="0.3">
      <c r="A123" s="28">
        <v>43886</v>
      </c>
      <c r="B123" s="11" t="s">
        <v>16</v>
      </c>
      <c r="C123" s="10" t="s">
        <v>17</v>
      </c>
      <c r="D123" s="10" t="s">
        <v>18</v>
      </c>
      <c r="E123" s="10" t="s">
        <v>22</v>
      </c>
      <c r="F123" s="10" t="s">
        <v>31</v>
      </c>
      <c r="G123" s="12">
        <v>4000</v>
      </c>
      <c r="H123" s="13">
        <v>1</v>
      </c>
      <c r="I123" s="12">
        <v>4000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</row>
    <row r="124" spans="1:39" x14ac:dyDescent="0.3">
      <c r="A124" s="28">
        <v>43892</v>
      </c>
      <c r="B124" s="11" t="s">
        <v>16</v>
      </c>
      <c r="C124" s="10" t="s">
        <v>17</v>
      </c>
      <c r="D124" s="10" t="s">
        <v>18</v>
      </c>
      <c r="E124" s="10" t="s">
        <v>10</v>
      </c>
      <c r="F124" s="10" t="s">
        <v>30</v>
      </c>
      <c r="G124" s="12">
        <v>3000</v>
      </c>
      <c r="H124" s="13">
        <v>3</v>
      </c>
      <c r="I124" s="12">
        <v>9000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9" t="s">
        <v>45</v>
      </c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</row>
    <row r="125" spans="1:39" x14ac:dyDescent="0.3">
      <c r="A125" s="28">
        <v>43894</v>
      </c>
      <c r="B125" s="11" t="s">
        <v>16</v>
      </c>
      <c r="C125" s="10" t="s">
        <v>17</v>
      </c>
      <c r="D125" s="10" t="s">
        <v>18</v>
      </c>
      <c r="E125" s="10" t="s">
        <v>10</v>
      </c>
      <c r="F125" s="10" t="s">
        <v>30</v>
      </c>
      <c r="G125" s="12">
        <v>3000</v>
      </c>
      <c r="H125" s="13">
        <v>7</v>
      </c>
      <c r="I125" s="12">
        <v>21000</v>
      </c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</row>
    <row r="126" spans="1:39" x14ac:dyDescent="0.3">
      <c r="A126" s="28">
        <v>43904</v>
      </c>
      <c r="B126" s="11" t="s">
        <v>16</v>
      </c>
      <c r="C126" s="10" t="s">
        <v>17</v>
      </c>
      <c r="D126" s="10" t="s">
        <v>18</v>
      </c>
      <c r="E126" s="10" t="s">
        <v>27</v>
      </c>
      <c r="F126" s="10" t="s">
        <v>28</v>
      </c>
      <c r="G126" s="12">
        <v>18000</v>
      </c>
      <c r="H126" s="13">
        <v>1</v>
      </c>
      <c r="I126" s="12">
        <v>18000</v>
      </c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 t="s">
        <v>8</v>
      </c>
      <c r="AB126" s="8" t="s">
        <v>9</v>
      </c>
      <c r="AC126" s="8"/>
      <c r="AD126" s="21">
        <v>1</v>
      </c>
      <c r="AE126" s="8"/>
      <c r="AF126" s="8"/>
      <c r="AG126" s="8"/>
      <c r="AH126" s="8"/>
      <c r="AI126" s="8"/>
      <c r="AJ126" s="8"/>
      <c r="AK126" s="8"/>
      <c r="AL126" s="8"/>
      <c r="AM126" s="8"/>
    </row>
    <row r="127" spans="1:39" x14ac:dyDescent="0.3">
      <c r="A127" s="28">
        <v>43916</v>
      </c>
      <c r="B127" s="11" t="s">
        <v>16</v>
      </c>
      <c r="C127" s="10" t="s">
        <v>17</v>
      </c>
      <c r="D127" s="10" t="s">
        <v>18</v>
      </c>
      <c r="E127" s="10" t="s">
        <v>22</v>
      </c>
      <c r="F127" s="10" t="s">
        <v>31</v>
      </c>
      <c r="G127" s="12">
        <v>4000</v>
      </c>
      <c r="H127" s="13">
        <v>8</v>
      </c>
      <c r="I127" s="12">
        <v>32000</v>
      </c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 t="s">
        <v>13</v>
      </c>
      <c r="AB127" s="8" t="s">
        <v>14</v>
      </c>
      <c r="AC127" s="8"/>
      <c r="AD127" s="21">
        <v>2</v>
      </c>
      <c r="AE127" s="8"/>
      <c r="AF127" s="8"/>
      <c r="AG127" s="8"/>
      <c r="AH127" s="8"/>
      <c r="AI127" s="8"/>
      <c r="AJ127" s="8"/>
      <c r="AK127" s="8"/>
      <c r="AL127" s="8"/>
      <c r="AM127" s="8"/>
    </row>
    <row r="128" spans="1:39" x14ac:dyDescent="0.3">
      <c r="A128" s="28">
        <v>43936</v>
      </c>
      <c r="B128" s="11" t="s">
        <v>16</v>
      </c>
      <c r="C128" s="10" t="s">
        <v>17</v>
      </c>
      <c r="D128" s="10" t="s">
        <v>18</v>
      </c>
      <c r="E128" s="10" t="s">
        <v>27</v>
      </c>
      <c r="F128" s="10" t="s">
        <v>34</v>
      </c>
      <c r="G128" s="12">
        <v>10000</v>
      </c>
      <c r="H128" s="13">
        <v>3</v>
      </c>
      <c r="I128" s="12">
        <v>30000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 t="s">
        <v>17</v>
      </c>
      <c r="AB128" s="8" t="s">
        <v>18</v>
      </c>
      <c r="AC128" s="8"/>
      <c r="AD128" s="21">
        <v>4</v>
      </c>
      <c r="AE128" s="8"/>
      <c r="AF128" s="8"/>
      <c r="AG128" s="8"/>
      <c r="AH128" s="8"/>
      <c r="AI128" s="8"/>
      <c r="AJ128" s="8"/>
      <c r="AK128" s="8"/>
      <c r="AL128" s="8"/>
      <c r="AM128" s="8"/>
    </row>
    <row r="129" spans="1:39" x14ac:dyDescent="0.3">
      <c r="A129" s="28">
        <v>43941</v>
      </c>
      <c r="B129" s="11" t="s">
        <v>16</v>
      </c>
      <c r="C129" s="10" t="s">
        <v>17</v>
      </c>
      <c r="D129" s="10" t="s">
        <v>18</v>
      </c>
      <c r="E129" s="10" t="s">
        <v>22</v>
      </c>
      <c r="F129" s="10" t="s">
        <v>23</v>
      </c>
      <c r="G129" s="12">
        <v>8000</v>
      </c>
      <c r="H129" s="13">
        <v>3</v>
      </c>
      <c r="I129" s="12">
        <v>24000</v>
      </c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 t="s">
        <v>20</v>
      </c>
      <c r="AB129" s="8" t="s">
        <v>21</v>
      </c>
      <c r="AC129" s="8"/>
      <c r="AD129" s="21">
        <v>5</v>
      </c>
      <c r="AE129" s="8"/>
      <c r="AF129" s="8"/>
      <c r="AG129" s="8"/>
      <c r="AH129" s="8"/>
      <c r="AI129" s="8"/>
      <c r="AJ129" s="8"/>
      <c r="AK129" s="8"/>
      <c r="AL129" s="8"/>
      <c r="AM129" s="8"/>
    </row>
    <row r="130" spans="1:39" x14ac:dyDescent="0.3">
      <c r="A130" s="28">
        <v>43965</v>
      </c>
      <c r="B130" s="11" t="s">
        <v>16</v>
      </c>
      <c r="C130" s="10" t="s">
        <v>17</v>
      </c>
      <c r="D130" s="10" t="s">
        <v>18</v>
      </c>
      <c r="E130" s="10" t="s">
        <v>27</v>
      </c>
      <c r="F130" s="10" t="s">
        <v>34</v>
      </c>
      <c r="G130" s="12">
        <v>10000</v>
      </c>
      <c r="H130" s="13">
        <v>10</v>
      </c>
      <c r="I130" s="12">
        <v>100000</v>
      </c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 t="s">
        <v>25</v>
      </c>
      <c r="AB130" s="8" t="s">
        <v>26</v>
      </c>
      <c r="AC130" s="8"/>
      <c r="AD130" s="21">
        <v>6</v>
      </c>
      <c r="AE130" s="8"/>
      <c r="AF130" s="8"/>
      <c r="AG130" s="8"/>
      <c r="AH130" s="8"/>
      <c r="AI130" s="8"/>
      <c r="AJ130" s="8"/>
      <c r="AK130" s="8"/>
      <c r="AL130" s="8"/>
      <c r="AM130" s="8"/>
    </row>
    <row r="131" spans="1:39" x14ac:dyDescent="0.3">
      <c r="A131" s="28">
        <v>43971</v>
      </c>
      <c r="B131" s="11" t="s">
        <v>16</v>
      </c>
      <c r="C131" s="10" t="s">
        <v>17</v>
      </c>
      <c r="D131" s="10" t="s">
        <v>18</v>
      </c>
      <c r="E131" s="10" t="s">
        <v>10</v>
      </c>
      <c r="F131" s="10" t="s">
        <v>11</v>
      </c>
      <c r="G131" s="12">
        <v>7000</v>
      </c>
      <c r="H131" s="13">
        <v>1</v>
      </c>
      <c r="I131" s="12">
        <v>7000</v>
      </c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</row>
    <row r="132" spans="1:39" x14ac:dyDescent="0.3">
      <c r="A132" s="28">
        <v>43995</v>
      </c>
      <c r="B132" s="11" t="s">
        <v>16</v>
      </c>
      <c r="C132" s="10" t="s">
        <v>17</v>
      </c>
      <c r="D132" s="10" t="s">
        <v>18</v>
      </c>
      <c r="E132" s="10" t="s">
        <v>10</v>
      </c>
      <c r="F132" s="10" t="s">
        <v>11</v>
      </c>
      <c r="G132" s="12">
        <v>7000</v>
      </c>
      <c r="H132" s="13">
        <v>2</v>
      </c>
      <c r="I132" s="12">
        <v>14000</v>
      </c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9" t="s">
        <v>46</v>
      </c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</row>
    <row r="133" spans="1:39" x14ac:dyDescent="0.3">
      <c r="A133" s="28">
        <v>43997</v>
      </c>
      <c r="B133" s="11" t="s">
        <v>16</v>
      </c>
      <c r="C133" s="10" t="s">
        <v>17</v>
      </c>
      <c r="D133" s="10" t="s">
        <v>18</v>
      </c>
      <c r="E133" s="10" t="s">
        <v>22</v>
      </c>
      <c r="F133" s="10" t="s">
        <v>23</v>
      </c>
      <c r="G133" s="12">
        <v>8000</v>
      </c>
      <c r="H133" s="13">
        <v>2</v>
      </c>
      <c r="I133" s="12">
        <v>16000</v>
      </c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</row>
    <row r="134" spans="1:39" x14ac:dyDescent="0.3">
      <c r="A134" s="28">
        <v>43999</v>
      </c>
      <c r="B134" s="11" t="s">
        <v>16</v>
      </c>
      <c r="C134" s="10" t="s">
        <v>17</v>
      </c>
      <c r="D134" s="10" t="s">
        <v>18</v>
      </c>
      <c r="E134" s="10" t="s">
        <v>22</v>
      </c>
      <c r="F134" s="10" t="s">
        <v>23</v>
      </c>
      <c r="G134" s="12">
        <v>8000</v>
      </c>
      <c r="H134" s="13">
        <v>5</v>
      </c>
      <c r="I134" s="12">
        <v>40000</v>
      </c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 t="s">
        <v>8</v>
      </c>
      <c r="AB134" s="8" t="s">
        <v>7</v>
      </c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</row>
    <row r="135" spans="1:39" x14ac:dyDescent="0.3">
      <c r="A135" s="28">
        <v>44008</v>
      </c>
      <c r="B135" s="11" t="s">
        <v>16</v>
      </c>
      <c r="C135" s="10" t="s">
        <v>17</v>
      </c>
      <c r="D135" s="10" t="s">
        <v>18</v>
      </c>
      <c r="E135" s="22" t="s">
        <v>10</v>
      </c>
      <c r="F135" s="22" t="s">
        <v>15</v>
      </c>
      <c r="G135" s="12">
        <v>6000</v>
      </c>
      <c r="H135" s="13">
        <v>10</v>
      </c>
      <c r="I135" s="12">
        <v>60000</v>
      </c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 t="s">
        <v>13</v>
      </c>
      <c r="AB135" s="8" t="s">
        <v>12</v>
      </c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</row>
    <row r="136" spans="1:39" x14ac:dyDescent="0.3">
      <c r="A136" s="28">
        <v>44026</v>
      </c>
      <c r="B136" s="11" t="s">
        <v>16</v>
      </c>
      <c r="C136" s="10" t="s">
        <v>17</v>
      </c>
      <c r="D136" s="10" t="s">
        <v>18</v>
      </c>
      <c r="E136" s="10" t="s">
        <v>27</v>
      </c>
      <c r="F136" s="10" t="s">
        <v>28</v>
      </c>
      <c r="G136" s="12">
        <v>18000</v>
      </c>
      <c r="H136" s="13">
        <v>7</v>
      </c>
      <c r="I136" s="12">
        <v>126000</v>
      </c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 t="s">
        <v>25</v>
      </c>
      <c r="AB136" s="8" t="s">
        <v>24</v>
      </c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</row>
    <row r="137" spans="1:39" x14ac:dyDescent="0.3">
      <c r="A137" s="28">
        <v>44060</v>
      </c>
      <c r="B137" s="11" t="s">
        <v>16</v>
      </c>
      <c r="C137" s="10" t="s">
        <v>17</v>
      </c>
      <c r="D137" s="10" t="s">
        <v>18</v>
      </c>
      <c r="E137" s="10" t="s">
        <v>27</v>
      </c>
      <c r="F137" s="10" t="s">
        <v>28</v>
      </c>
      <c r="G137" s="12">
        <v>18000</v>
      </c>
      <c r="H137" s="13">
        <v>8</v>
      </c>
      <c r="I137" s="12">
        <v>144000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 t="s">
        <v>20</v>
      </c>
      <c r="AB137" s="8" t="s">
        <v>19</v>
      </c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</row>
    <row r="138" spans="1:39" x14ac:dyDescent="0.3">
      <c r="A138" s="28">
        <v>44068</v>
      </c>
      <c r="B138" s="11" t="s">
        <v>16</v>
      </c>
      <c r="C138" s="10" t="s">
        <v>17</v>
      </c>
      <c r="D138" s="10" t="s">
        <v>18</v>
      </c>
      <c r="E138" s="10" t="s">
        <v>27</v>
      </c>
      <c r="F138" s="10" t="s">
        <v>28</v>
      </c>
      <c r="G138" s="12">
        <v>18000</v>
      </c>
      <c r="H138" s="13">
        <v>10</v>
      </c>
      <c r="I138" s="12">
        <v>180000</v>
      </c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 t="s">
        <v>17</v>
      </c>
      <c r="AB138" s="8" t="s">
        <v>16</v>
      </c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</row>
    <row r="139" spans="1:39" x14ac:dyDescent="0.3">
      <c r="A139" s="28">
        <v>44069</v>
      </c>
      <c r="B139" s="11" t="s">
        <v>16</v>
      </c>
      <c r="C139" s="10" t="s">
        <v>17</v>
      </c>
      <c r="D139" s="10" t="s">
        <v>18</v>
      </c>
      <c r="E139" s="10" t="s">
        <v>10</v>
      </c>
      <c r="F139" s="10" t="s">
        <v>30</v>
      </c>
      <c r="G139" s="12">
        <v>3000</v>
      </c>
      <c r="H139" s="13">
        <v>6</v>
      </c>
      <c r="I139" s="12">
        <v>18000</v>
      </c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</row>
    <row r="140" spans="1:39" x14ac:dyDescent="0.3">
      <c r="A140" s="28">
        <v>44086</v>
      </c>
      <c r="B140" s="11" t="s">
        <v>16</v>
      </c>
      <c r="C140" s="10" t="s">
        <v>17</v>
      </c>
      <c r="D140" s="10" t="s">
        <v>18</v>
      </c>
      <c r="E140" s="10" t="s">
        <v>10</v>
      </c>
      <c r="F140" s="10" t="s">
        <v>30</v>
      </c>
      <c r="G140" s="12">
        <v>3000</v>
      </c>
      <c r="H140" s="13">
        <v>2</v>
      </c>
      <c r="I140" s="12">
        <v>6000</v>
      </c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9" t="s">
        <v>47</v>
      </c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</row>
    <row r="141" spans="1:39" x14ac:dyDescent="0.3">
      <c r="A141" s="28">
        <v>44088</v>
      </c>
      <c r="B141" s="11" t="s">
        <v>16</v>
      </c>
      <c r="C141" s="10" t="s">
        <v>17</v>
      </c>
      <c r="D141" s="10" t="s">
        <v>18</v>
      </c>
      <c r="E141" s="10" t="s">
        <v>22</v>
      </c>
      <c r="F141" s="10" t="s">
        <v>23</v>
      </c>
      <c r="G141" s="12">
        <v>8000</v>
      </c>
      <c r="H141" s="13">
        <v>7</v>
      </c>
      <c r="I141" s="12">
        <v>56000</v>
      </c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25" t="s">
        <v>48</v>
      </c>
      <c r="AC141" s="25" t="s">
        <v>2</v>
      </c>
      <c r="AD141" s="8"/>
      <c r="AE141" s="8"/>
      <c r="AF141" s="8"/>
      <c r="AG141" s="8"/>
      <c r="AH141" s="8"/>
      <c r="AI141" s="8"/>
      <c r="AJ141" s="8"/>
      <c r="AK141" s="8"/>
      <c r="AL141" s="8"/>
      <c r="AM141" s="8"/>
    </row>
    <row r="142" spans="1:39" x14ac:dyDescent="0.3">
      <c r="A142" s="28">
        <v>44116</v>
      </c>
      <c r="B142" s="11" t="s">
        <v>16</v>
      </c>
      <c r="C142" s="10" t="s">
        <v>17</v>
      </c>
      <c r="D142" s="10" t="s">
        <v>18</v>
      </c>
      <c r="E142" s="10" t="s">
        <v>10</v>
      </c>
      <c r="F142" s="10" t="s">
        <v>11</v>
      </c>
      <c r="G142" s="12">
        <v>7000</v>
      </c>
      <c r="H142" s="13">
        <v>7</v>
      </c>
      <c r="I142" s="12">
        <v>49000</v>
      </c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 t="s">
        <v>13</v>
      </c>
      <c r="AB142" s="26" t="e">
        <v>#N/A</v>
      </c>
      <c r="AC142" s="8" t="s">
        <v>14</v>
      </c>
      <c r="AD142" s="8"/>
      <c r="AE142" s="8"/>
      <c r="AF142" s="8"/>
      <c r="AG142" s="8"/>
      <c r="AH142" s="8"/>
      <c r="AI142" s="8"/>
      <c r="AJ142" s="8"/>
      <c r="AK142" s="8"/>
      <c r="AL142" s="8"/>
      <c r="AM142" s="8"/>
    </row>
    <row r="143" spans="1:39" x14ac:dyDescent="0.3">
      <c r="A143" s="28">
        <v>44118</v>
      </c>
      <c r="B143" s="11" t="s">
        <v>16</v>
      </c>
      <c r="C143" s="10" t="s">
        <v>17</v>
      </c>
      <c r="D143" s="10" t="s">
        <v>18</v>
      </c>
      <c r="E143" s="10" t="s">
        <v>22</v>
      </c>
      <c r="F143" s="10" t="s">
        <v>31</v>
      </c>
      <c r="G143" s="12">
        <v>4000</v>
      </c>
      <c r="H143" s="13">
        <v>6</v>
      </c>
      <c r="I143" s="12">
        <v>24000</v>
      </c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 t="s">
        <v>17</v>
      </c>
      <c r="AB143" s="26" t="e">
        <v>#N/A</v>
      </c>
      <c r="AC143" s="8" t="s">
        <v>18</v>
      </c>
      <c r="AD143" s="8"/>
      <c r="AE143" s="8"/>
      <c r="AF143" s="8"/>
      <c r="AG143" s="8"/>
      <c r="AH143" s="8"/>
      <c r="AI143" s="8"/>
      <c r="AJ143" s="8"/>
      <c r="AK143" s="8"/>
      <c r="AL143" s="8"/>
      <c r="AM143" s="8"/>
    </row>
    <row r="144" spans="1:39" x14ac:dyDescent="0.3">
      <c r="A144" s="28">
        <v>44133</v>
      </c>
      <c r="B144" s="11" t="s">
        <v>16</v>
      </c>
      <c r="C144" s="10" t="s">
        <v>17</v>
      </c>
      <c r="D144" s="10" t="s">
        <v>18</v>
      </c>
      <c r="E144" s="10" t="s">
        <v>22</v>
      </c>
      <c r="F144" s="10" t="s">
        <v>31</v>
      </c>
      <c r="G144" s="12">
        <v>4000</v>
      </c>
      <c r="H144" s="13">
        <v>8</v>
      </c>
      <c r="I144" s="12">
        <v>32000</v>
      </c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 t="s">
        <v>20</v>
      </c>
      <c r="AB144" s="26" t="e">
        <v>#N/A</v>
      </c>
      <c r="AC144" s="8" t="s">
        <v>21</v>
      </c>
      <c r="AD144" s="8"/>
      <c r="AE144" s="8"/>
      <c r="AF144" s="8"/>
      <c r="AG144" s="8"/>
      <c r="AH144" s="8"/>
      <c r="AI144" s="8"/>
      <c r="AJ144" s="8"/>
      <c r="AK144" s="8"/>
      <c r="AL144" s="8"/>
      <c r="AM144" s="8"/>
    </row>
    <row r="145" spans="1:39" x14ac:dyDescent="0.3">
      <c r="A145" s="28">
        <v>44143</v>
      </c>
      <c r="B145" s="11" t="s">
        <v>16</v>
      </c>
      <c r="C145" s="10" t="s">
        <v>17</v>
      </c>
      <c r="D145" s="10" t="s">
        <v>18</v>
      </c>
      <c r="E145" s="10" t="s">
        <v>10</v>
      </c>
      <c r="F145" s="10" t="s">
        <v>15</v>
      </c>
      <c r="G145" s="12">
        <v>6000</v>
      </c>
      <c r="H145" s="13">
        <v>5</v>
      </c>
      <c r="I145" s="12">
        <v>30000</v>
      </c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 t="s">
        <v>8</v>
      </c>
      <c r="AB145" s="26" t="e">
        <v>#N/A</v>
      </c>
      <c r="AC145" s="8" t="s">
        <v>9</v>
      </c>
      <c r="AD145" s="8"/>
      <c r="AE145" s="8"/>
      <c r="AF145" s="8"/>
      <c r="AG145" s="8"/>
      <c r="AH145" s="8"/>
      <c r="AI145" s="8"/>
      <c r="AJ145" s="8"/>
      <c r="AK145" s="8"/>
      <c r="AL145" s="8"/>
      <c r="AM145" s="8"/>
    </row>
    <row r="146" spans="1:39" x14ac:dyDescent="0.3">
      <c r="A146" s="28">
        <v>44144</v>
      </c>
      <c r="B146" s="11" t="s">
        <v>16</v>
      </c>
      <c r="C146" s="10" t="s">
        <v>17</v>
      </c>
      <c r="D146" s="10" t="s">
        <v>18</v>
      </c>
      <c r="E146" s="10" t="s">
        <v>10</v>
      </c>
      <c r="F146" s="10" t="s">
        <v>15</v>
      </c>
      <c r="G146" s="12">
        <v>6000</v>
      </c>
      <c r="H146" s="13">
        <v>8</v>
      </c>
      <c r="I146" s="12">
        <v>48000</v>
      </c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 t="s">
        <v>25</v>
      </c>
      <c r="AB146" s="26" t="e">
        <v>#N/A</v>
      </c>
      <c r="AC146" s="8" t="s">
        <v>26</v>
      </c>
      <c r="AD146" s="8"/>
      <c r="AE146" s="8"/>
      <c r="AF146" s="8"/>
      <c r="AG146" s="8"/>
      <c r="AH146" s="8"/>
      <c r="AI146" s="8"/>
      <c r="AJ146" s="8"/>
      <c r="AK146" s="8"/>
      <c r="AL146" s="8"/>
      <c r="AM146" s="8"/>
    </row>
    <row r="147" spans="1:39" x14ac:dyDescent="0.3">
      <c r="A147" s="28">
        <v>44145</v>
      </c>
      <c r="B147" s="11" t="s">
        <v>16</v>
      </c>
      <c r="C147" s="10" t="s">
        <v>17</v>
      </c>
      <c r="D147" s="10" t="s">
        <v>18</v>
      </c>
      <c r="E147" s="10" t="s">
        <v>27</v>
      </c>
      <c r="F147" s="10" t="s">
        <v>34</v>
      </c>
      <c r="G147" s="12">
        <v>10000</v>
      </c>
      <c r="H147" s="13">
        <v>1</v>
      </c>
      <c r="I147" s="12">
        <v>10000</v>
      </c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</row>
    <row r="148" spans="1:39" x14ac:dyDescent="0.3">
      <c r="A148" s="28">
        <v>44146</v>
      </c>
      <c r="B148" s="11" t="s">
        <v>16</v>
      </c>
      <c r="C148" s="10" t="s">
        <v>17</v>
      </c>
      <c r="D148" s="10" t="s">
        <v>18</v>
      </c>
      <c r="E148" s="10" t="s">
        <v>27</v>
      </c>
      <c r="F148" s="10" t="s">
        <v>34</v>
      </c>
      <c r="G148" s="12">
        <v>10000</v>
      </c>
      <c r="H148" s="13">
        <v>7</v>
      </c>
      <c r="I148" s="12">
        <v>70000</v>
      </c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</row>
    <row r="149" spans="1:39" x14ac:dyDescent="0.3">
      <c r="A149" s="28">
        <v>44187</v>
      </c>
      <c r="B149" s="11" t="s">
        <v>16</v>
      </c>
      <c r="C149" s="10" t="s">
        <v>17</v>
      </c>
      <c r="D149" s="10" t="s">
        <v>18</v>
      </c>
      <c r="E149" s="10" t="s">
        <v>22</v>
      </c>
      <c r="F149" s="10" t="s">
        <v>31</v>
      </c>
      <c r="G149" s="12">
        <v>4000</v>
      </c>
      <c r="H149" s="13">
        <v>6</v>
      </c>
      <c r="I149" s="12">
        <v>24000</v>
      </c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</row>
    <row r="150" spans="1:39" x14ac:dyDescent="0.3">
      <c r="A150" s="28">
        <v>44193</v>
      </c>
      <c r="B150" s="11" t="s">
        <v>16</v>
      </c>
      <c r="C150" s="10" t="s">
        <v>17</v>
      </c>
      <c r="D150" s="10" t="s">
        <v>18</v>
      </c>
      <c r="E150" s="10" t="s">
        <v>27</v>
      </c>
      <c r="F150" s="10" t="s">
        <v>28</v>
      </c>
      <c r="G150" s="12">
        <v>18000</v>
      </c>
      <c r="H150" s="13">
        <v>3</v>
      </c>
      <c r="I150" s="12">
        <v>54000</v>
      </c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</row>
    <row r="151" spans="1:39" x14ac:dyDescent="0.3">
      <c r="A151" s="28">
        <v>44196</v>
      </c>
      <c r="B151" s="11" t="s">
        <v>16</v>
      </c>
      <c r="C151" s="10" t="s">
        <v>17</v>
      </c>
      <c r="D151" s="10" t="s">
        <v>18</v>
      </c>
      <c r="E151" s="10" t="s">
        <v>10</v>
      </c>
      <c r="F151" s="10" t="s">
        <v>11</v>
      </c>
      <c r="G151" s="12">
        <v>7000</v>
      </c>
      <c r="H151" s="13">
        <v>10</v>
      </c>
      <c r="I151" s="12">
        <v>70000</v>
      </c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</row>
    <row r="152" spans="1:39" x14ac:dyDescent="0.3">
      <c r="A152" s="28">
        <v>44203</v>
      </c>
      <c r="B152" s="11" t="s">
        <v>16</v>
      </c>
      <c r="C152" s="10" t="s">
        <v>17</v>
      </c>
      <c r="D152" s="10" t="s">
        <v>18</v>
      </c>
      <c r="E152" s="10" t="s">
        <v>10</v>
      </c>
      <c r="F152" s="10" t="s">
        <v>11</v>
      </c>
      <c r="G152" s="12">
        <v>7000</v>
      </c>
      <c r="H152" s="13">
        <v>2</v>
      </c>
      <c r="I152" s="12">
        <v>14000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</row>
    <row r="153" spans="1:39" x14ac:dyDescent="0.3">
      <c r="A153" s="28">
        <v>44212</v>
      </c>
      <c r="B153" s="11" t="s">
        <v>16</v>
      </c>
      <c r="C153" s="10" t="s">
        <v>17</v>
      </c>
      <c r="D153" s="10" t="s">
        <v>18</v>
      </c>
      <c r="E153" s="10" t="s">
        <v>10</v>
      </c>
      <c r="F153" s="10" t="s">
        <v>30</v>
      </c>
      <c r="G153" s="12">
        <v>3000</v>
      </c>
      <c r="H153" s="13">
        <v>5</v>
      </c>
      <c r="I153" s="12">
        <v>15000</v>
      </c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</row>
    <row r="154" spans="1:39" x14ac:dyDescent="0.3">
      <c r="A154" s="28">
        <v>44217</v>
      </c>
      <c r="B154" s="11" t="s">
        <v>16</v>
      </c>
      <c r="C154" s="10" t="s">
        <v>17</v>
      </c>
      <c r="D154" s="10" t="s">
        <v>18</v>
      </c>
      <c r="E154" s="10" t="s">
        <v>27</v>
      </c>
      <c r="F154" s="10" t="s">
        <v>28</v>
      </c>
      <c r="G154" s="12">
        <v>18000</v>
      </c>
      <c r="H154" s="13">
        <v>3</v>
      </c>
      <c r="I154" s="12">
        <v>54000</v>
      </c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</row>
    <row r="155" spans="1:39" x14ac:dyDescent="0.3">
      <c r="A155" s="28">
        <v>44221</v>
      </c>
      <c r="B155" s="11" t="s">
        <v>16</v>
      </c>
      <c r="C155" s="10" t="s">
        <v>17</v>
      </c>
      <c r="D155" s="10" t="s">
        <v>18</v>
      </c>
      <c r="E155" s="10" t="s">
        <v>22</v>
      </c>
      <c r="F155" s="10" t="s">
        <v>31</v>
      </c>
      <c r="G155" s="12">
        <v>4000</v>
      </c>
      <c r="H155" s="13">
        <v>5</v>
      </c>
      <c r="I155" s="12">
        <v>20000</v>
      </c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</row>
    <row r="156" spans="1:39" x14ac:dyDescent="0.3">
      <c r="A156" s="28">
        <v>43835</v>
      </c>
      <c r="B156" s="11" t="s">
        <v>12</v>
      </c>
      <c r="C156" s="10" t="s">
        <v>13</v>
      </c>
      <c r="D156" s="10" t="s">
        <v>14</v>
      </c>
      <c r="E156" s="10" t="s">
        <v>10</v>
      </c>
      <c r="F156" s="10" t="s">
        <v>15</v>
      </c>
      <c r="G156" s="12">
        <v>6000</v>
      </c>
      <c r="H156" s="13">
        <v>10</v>
      </c>
      <c r="I156" s="12">
        <v>60000</v>
      </c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</row>
    <row r="157" spans="1:39" x14ac:dyDescent="0.3">
      <c r="A157" s="28">
        <v>43836</v>
      </c>
      <c r="B157" s="11" t="s">
        <v>12</v>
      </c>
      <c r="C157" s="10" t="s">
        <v>13</v>
      </c>
      <c r="D157" s="10" t="s">
        <v>14</v>
      </c>
      <c r="E157" s="10" t="s">
        <v>10</v>
      </c>
      <c r="F157" s="10" t="s">
        <v>11</v>
      </c>
      <c r="G157" s="12">
        <v>7000</v>
      </c>
      <c r="H157" s="13">
        <v>10</v>
      </c>
      <c r="I157" s="12">
        <v>70000</v>
      </c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</row>
    <row r="158" spans="1:39" x14ac:dyDescent="0.3">
      <c r="A158" s="28">
        <v>43849</v>
      </c>
      <c r="B158" s="11" t="s">
        <v>12</v>
      </c>
      <c r="C158" s="10" t="s">
        <v>13</v>
      </c>
      <c r="D158" s="10" t="s">
        <v>14</v>
      </c>
      <c r="E158" s="10" t="s">
        <v>22</v>
      </c>
      <c r="F158" s="10" t="s">
        <v>31</v>
      </c>
      <c r="G158" s="12">
        <v>4000</v>
      </c>
      <c r="H158" s="13">
        <v>1</v>
      </c>
      <c r="I158" s="12">
        <v>4000</v>
      </c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</row>
    <row r="159" spans="1:39" x14ac:dyDescent="0.3">
      <c r="A159" s="28">
        <v>43851</v>
      </c>
      <c r="B159" s="11" t="s">
        <v>12</v>
      </c>
      <c r="C159" s="10" t="s">
        <v>13</v>
      </c>
      <c r="D159" s="10" t="s">
        <v>14</v>
      </c>
      <c r="E159" s="10" t="s">
        <v>27</v>
      </c>
      <c r="F159" s="10" t="s">
        <v>28</v>
      </c>
      <c r="G159" s="12">
        <v>18000</v>
      </c>
      <c r="H159" s="13">
        <v>1</v>
      </c>
      <c r="I159" s="12">
        <v>18000</v>
      </c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</row>
    <row r="160" spans="1:39" x14ac:dyDescent="0.3">
      <c r="A160" s="28">
        <v>43854</v>
      </c>
      <c r="B160" s="11" t="s">
        <v>12</v>
      </c>
      <c r="C160" s="10" t="s">
        <v>13</v>
      </c>
      <c r="D160" s="10" t="s">
        <v>14</v>
      </c>
      <c r="E160" s="10" t="s">
        <v>10</v>
      </c>
      <c r="F160" s="10" t="s">
        <v>11</v>
      </c>
      <c r="G160" s="12">
        <v>7000</v>
      </c>
      <c r="H160" s="13">
        <v>6</v>
      </c>
      <c r="I160" s="12">
        <v>42000</v>
      </c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</row>
    <row r="161" spans="1:39" x14ac:dyDescent="0.3">
      <c r="A161" s="28">
        <v>43856</v>
      </c>
      <c r="B161" s="11" t="s">
        <v>12</v>
      </c>
      <c r="C161" s="10" t="s">
        <v>49</v>
      </c>
      <c r="D161" s="10" t="s">
        <v>14</v>
      </c>
      <c r="E161" s="10" t="s">
        <v>22</v>
      </c>
      <c r="F161" s="10" t="s">
        <v>31</v>
      </c>
      <c r="G161" s="12">
        <v>4000</v>
      </c>
      <c r="H161" s="13">
        <v>6</v>
      </c>
      <c r="I161" s="12">
        <v>24000</v>
      </c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</row>
    <row r="162" spans="1:39" x14ac:dyDescent="0.3">
      <c r="A162" s="28">
        <v>43863</v>
      </c>
      <c r="B162" s="11" t="s">
        <v>12</v>
      </c>
      <c r="C162" s="10" t="s">
        <v>13</v>
      </c>
      <c r="D162" s="10" t="s">
        <v>14</v>
      </c>
      <c r="E162" s="10" t="s">
        <v>10</v>
      </c>
      <c r="F162" s="10" t="s">
        <v>11</v>
      </c>
      <c r="G162" s="12">
        <v>7000</v>
      </c>
      <c r="H162" s="13">
        <v>4</v>
      </c>
      <c r="I162" s="12">
        <v>28000</v>
      </c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</row>
    <row r="163" spans="1:39" x14ac:dyDescent="0.3">
      <c r="A163" s="28">
        <v>43879</v>
      </c>
      <c r="B163" s="11" t="s">
        <v>12</v>
      </c>
      <c r="C163" s="10" t="s">
        <v>13</v>
      </c>
      <c r="D163" s="10" t="s">
        <v>14</v>
      </c>
      <c r="E163" s="10" t="s">
        <v>27</v>
      </c>
      <c r="F163" s="10" t="s">
        <v>28</v>
      </c>
      <c r="G163" s="12">
        <v>18000</v>
      </c>
      <c r="H163" s="13">
        <v>4</v>
      </c>
      <c r="I163" s="12">
        <v>72000</v>
      </c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</row>
    <row r="164" spans="1:39" x14ac:dyDescent="0.3">
      <c r="A164" s="28">
        <v>43889</v>
      </c>
      <c r="B164" s="11" t="s">
        <v>12</v>
      </c>
      <c r="C164" s="10" t="s">
        <v>13</v>
      </c>
      <c r="D164" s="10" t="s">
        <v>14</v>
      </c>
      <c r="E164" s="10" t="s">
        <v>27</v>
      </c>
      <c r="F164" s="10" t="s">
        <v>34</v>
      </c>
      <c r="G164" s="12">
        <v>10000</v>
      </c>
      <c r="H164" s="13">
        <v>1</v>
      </c>
      <c r="I164" s="12">
        <v>10000</v>
      </c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</row>
    <row r="165" spans="1:39" x14ac:dyDescent="0.3">
      <c r="A165" s="28">
        <v>43897</v>
      </c>
      <c r="B165" s="11" t="s">
        <v>12</v>
      </c>
      <c r="C165" s="10" t="s">
        <v>13</v>
      </c>
      <c r="D165" s="10" t="s">
        <v>14</v>
      </c>
      <c r="E165" s="10" t="s">
        <v>10</v>
      </c>
      <c r="F165" s="10" t="s">
        <v>15</v>
      </c>
      <c r="G165" s="12">
        <v>6000</v>
      </c>
      <c r="H165" s="13">
        <v>2</v>
      </c>
      <c r="I165" s="12">
        <v>12000</v>
      </c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</row>
    <row r="166" spans="1:39" x14ac:dyDescent="0.3">
      <c r="A166" s="28">
        <v>43924</v>
      </c>
      <c r="B166" s="11" t="s">
        <v>12</v>
      </c>
      <c r="C166" s="10" t="s">
        <v>13</v>
      </c>
      <c r="D166" s="10" t="s">
        <v>14</v>
      </c>
      <c r="E166" s="10" t="s">
        <v>10</v>
      </c>
      <c r="F166" s="10" t="s">
        <v>11</v>
      </c>
      <c r="G166" s="12">
        <v>7000</v>
      </c>
      <c r="H166" s="13">
        <v>3</v>
      </c>
      <c r="I166" s="12">
        <v>21000</v>
      </c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</row>
    <row r="167" spans="1:39" x14ac:dyDescent="0.3">
      <c r="A167" s="28">
        <v>43930</v>
      </c>
      <c r="B167" s="11" t="s">
        <v>12</v>
      </c>
      <c r="C167" s="10" t="s">
        <v>13</v>
      </c>
      <c r="D167" s="10" t="s">
        <v>14</v>
      </c>
      <c r="E167" s="10" t="s">
        <v>10</v>
      </c>
      <c r="F167" s="10" t="s">
        <v>11</v>
      </c>
      <c r="G167" s="12">
        <v>7000</v>
      </c>
      <c r="H167" s="13">
        <v>8</v>
      </c>
      <c r="I167" s="12">
        <v>56000</v>
      </c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</row>
    <row r="168" spans="1:39" x14ac:dyDescent="0.3">
      <c r="A168" s="28">
        <v>43932</v>
      </c>
      <c r="B168" s="11" t="s">
        <v>12</v>
      </c>
      <c r="C168" s="10" t="s">
        <v>13</v>
      </c>
      <c r="D168" s="10" t="s">
        <v>14</v>
      </c>
      <c r="E168" s="10" t="s">
        <v>10</v>
      </c>
      <c r="F168" s="10" t="s">
        <v>11</v>
      </c>
      <c r="G168" s="12">
        <v>7000</v>
      </c>
      <c r="H168" s="13">
        <v>3</v>
      </c>
      <c r="I168" s="12">
        <v>21000</v>
      </c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</row>
    <row r="169" spans="1:39" x14ac:dyDescent="0.3">
      <c r="A169" s="28">
        <v>43935</v>
      </c>
      <c r="B169" s="11" t="s">
        <v>12</v>
      </c>
      <c r="C169" s="10" t="s">
        <v>13</v>
      </c>
      <c r="D169" s="10" t="s">
        <v>14</v>
      </c>
      <c r="E169" s="10" t="s">
        <v>10</v>
      </c>
      <c r="F169" s="10" t="s">
        <v>15</v>
      </c>
      <c r="G169" s="12">
        <v>6000</v>
      </c>
      <c r="H169" s="13">
        <v>4</v>
      </c>
      <c r="I169" s="12">
        <v>24000</v>
      </c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</row>
    <row r="170" spans="1:39" x14ac:dyDescent="0.3">
      <c r="A170" s="28">
        <v>43939</v>
      </c>
      <c r="B170" s="11" t="s">
        <v>12</v>
      </c>
      <c r="C170" s="10" t="s">
        <v>13</v>
      </c>
      <c r="D170" s="10" t="s">
        <v>14</v>
      </c>
      <c r="E170" s="10" t="s">
        <v>22</v>
      </c>
      <c r="F170" s="10" t="s">
        <v>23</v>
      </c>
      <c r="G170" s="12">
        <v>8000</v>
      </c>
      <c r="H170" s="13">
        <v>1</v>
      </c>
      <c r="I170" s="12">
        <v>8000</v>
      </c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</row>
    <row r="171" spans="1:39" x14ac:dyDescent="0.3">
      <c r="A171" s="28">
        <v>43940</v>
      </c>
      <c r="B171" s="11" t="s">
        <v>12</v>
      </c>
      <c r="C171" s="10" t="s">
        <v>13</v>
      </c>
      <c r="D171" s="10" t="s">
        <v>14</v>
      </c>
      <c r="E171" s="10" t="s">
        <v>22</v>
      </c>
      <c r="F171" s="10" t="s">
        <v>23</v>
      </c>
      <c r="G171" s="12">
        <v>8000</v>
      </c>
      <c r="H171" s="13">
        <v>6</v>
      </c>
      <c r="I171" s="12">
        <v>48000</v>
      </c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</row>
    <row r="172" spans="1:39" x14ac:dyDescent="0.3">
      <c r="A172" s="28">
        <v>43963</v>
      </c>
      <c r="B172" s="11" t="s">
        <v>12</v>
      </c>
      <c r="C172" s="10" t="s">
        <v>13</v>
      </c>
      <c r="D172" s="10" t="s">
        <v>14</v>
      </c>
      <c r="E172" s="10" t="s">
        <v>27</v>
      </c>
      <c r="F172" s="10" t="s">
        <v>34</v>
      </c>
      <c r="G172" s="12">
        <v>10000</v>
      </c>
      <c r="H172" s="13">
        <v>6</v>
      </c>
      <c r="I172" s="12">
        <v>60000</v>
      </c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</row>
    <row r="173" spans="1:39" x14ac:dyDescent="0.3">
      <c r="A173" s="28">
        <v>43966</v>
      </c>
      <c r="B173" s="11" t="s">
        <v>12</v>
      </c>
      <c r="C173" s="10" t="s">
        <v>13</v>
      </c>
      <c r="D173" s="10" t="s">
        <v>14</v>
      </c>
      <c r="E173" s="10" t="s">
        <v>10</v>
      </c>
      <c r="F173" s="10" t="s">
        <v>11</v>
      </c>
      <c r="G173" s="12">
        <v>7000</v>
      </c>
      <c r="H173" s="13">
        <v>6</v>
      </c>
      <c r="I173" s="12">
        <v>42000</v>
      </c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</row>
    <row r="174" spans="1:39" x14ac:dyDescent="0.3">
      <c r="A174" s="28">
        <v>43975</v>
      </c>
      <c r="B174" s="11" t="s">
        <v>12</v>
      </c>
      <c r="C174" s="10" t="s">
        <v>13</v>
      </c>
      <c r="D174" s="10" t="s">
        <v>14</v>
      </c>
      <c r="E174" s="10" t="s">
        <v>22</v>
      </c>
      <c r="F174" s="10" t="s">
        <v>31</v>
      </c>
      <c r="G174" s="12">
        <v>4000</v>
      </c>
      <c r="H174" s="13">
        <v>7</v>
      </c>
      <c r="I174" s="12">
        <v>28000</v>
      </c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</row>
    <row r="175" spans="1:39" x14ac:dyDescent="0.3">
      <c r="A175" s="28">
        <v>43975</v>
      </c>
      <c r="B175" s="11" t="s">
        <v>12</v>
      </c>
      <c r="C175" s="10" t="s">
        <v>13</v>
      </c>
      <c r="D175" s="10" t="s">
        <v>14</v>
      </c>
      <c r="E175" s="10" t="s">
        <v>10</v>
      </c>
      <c r="F175" s="10" t="s">
        <v>15</v>
      </c>
      <c r="G175" s="12">
        <v>6000</v>
      </c>
      <c r="H175" s="13">
        <v>5</v>
      </c>
      <c r="I175" s="12">
        <v>30000</v>
      </c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</row>
    <row r="176" spans="1:39" x14ac:dyDescent="0.3">
      <c r="A176" s="28">
        <v>43990</v>
      </c>
      <c r="B176" s="11" t="s">
        <v>12</v>
      </c>
      <c r="C176" s="10" t="s">
        <v>13</v>
      </c>
      <c r="D176" s="10" t="s">
        <v>14</v>
      </c>
      <c r="E176" s="10" t="s">
        <v>10</v>
      </c>
      <c r="F176" s="10" t="s">
        <v>11</v>
      </c>
      <c r="G176" s="12">
        <v>7000</v>
      </c>
      <c r="H176" s="13">
        <v>7</v>
      </c>
      <c r="I176" s="12">
        <v>49000</v>
      </c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</row>
    <row r="177" spans="1:39" x14ac:dyDescent="0.3">
      <c r="A177" s="28">
        <v>43996</v>
      </c>
      <c r="B177" s="11" t="s">
        <v>12</v>
      </c>
      <c r="C177" s="10" t="s">
        <v>13</v>
      </c>
      <c r="D177" s="10" t="s">
        <v>14</v>
      </c>
      <c r="E177" s="10" t="s">
        <v>22</v>
      </c>
      <c r="F177" s="10" t="s">
        <v>23</v>
      </c>
      <c r="G177" s="12">
        <v>8000</v>
      </c>
      <c r="H177" s="13">
        <v>8</v>
      </c>
      <c r="I177" s="12">
        <v>64000</v>
      </c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</row>
    <row r="178" spans="1:39" x14ac:dyDescent="0.3">
      <c r="A178" s="28">
        <v>43998</v>
      </c>
      <c r="B178" s="11" t="s">
        <v>12</v>
      </c>
      <c r="C178" s="10" t="s">
        <v>13</v>
      </c>
      <c r="D178" s="10" t="s">
        <v>14</v>
      </c>
      <c r="E178" s="10" t="s">
        <v>22</v>
      </c>
      <c r="F178" s="10" t="s">
        <v>23</v>
      </c>
      <c r="G178" s="12">
        <v>8000</v>
      </c>
      <c r="H178" s="13">
        <v>5</v>
      </c>
      <c r="I178" s="12">
        <v>40000</v>
      </c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</row>
    <row r="179" spans="1:39" x14ac:dyDescent="0.3">
      <c r="A179" s="28">
        <v>44004</v>
      </c>
      <c r="B179" s="11" t="s">
        <v>12</v>
      </c>
      <c r="C179" s="10" t="s">
        <v>13</v>
      </c>
      <c r="D179" s="10" t="s">
        <v>14</v>
      </c>
      <c r="E179" s="10" t="s">
        <v>22</v>
      </c>
      <c r="F179" s="10" t="s">
        <v>23</v>
      </c>
      <c r="G179" s="12">
        <v>8000</v>
      </c>
      <c r="H179" s="13">
        <v>8</v>
      </c>
      <c r="I179" s="12">
        <v>64000</v>
      </c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</row>
    <row r="180" spans="1:39" x14ac:dyDescent="0.3">
      <c r="A180" s="28">
        <v>44012</v>
      </c>
      <c r="B180" s="11" t="s">
        <v>12</v>
      </c>
      <c r="C180" s="10" t="s">
        <v>13</v>
      </c>
      <c r="D180" s="10" t="s">
        <v>14</v>
      </c>
      <c r="E180" s="10" t="s">
        <v>10</v>
      </c>
      <c r="F180" s="10" t="s">
        <v>30</v>
      </c>
      <c r="G180" s="12">
        <v>3000</v>
      </c>
      <c r="H180" s="13">
        <v>7</v>
      </c>
      <c r="I180" s="12">
        <v>21000</v>
      </c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</row>
    <row r="181" spans="1:39" x14ac:dyDescent="0.3">
      <c r="A181" s="28">
        <v>44028</v>
      </c>
      <c r="B181" s="11" t="s">
        <v>12</v>
      </c>
      <c r="C181" s="10" t="s">
        <v>13</v>
      </c>
      <c r="D181" s="10" t="s">
        <v>14</v>
      </c>
      <c r="E181" s="10" t="s">
        <v>22</v>
      </c>
      <c r="F181" s="10" t="s">
        <v>23</v>
      </c>
      <c r="G181" s="12">
        <v>8000</v>
      </c>
      <c r="H181" s="13">
        <v>8</v>
      </c>
      <c r="I181" s="12">
        <v>64000</v>
      </c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</row>
    <row r="182" spans="1:39" x14ac:dyDescent="0.3">
      <c r="A182" s="28">
        <v>44031</v>
      </c>
      <c r="B182" s="11" t="s">
        <v>12</v>
      </c>
      <c r="C182" s="10" t="s">
        <v>13</v>
      </c>
      <c r="D182" s="10" t="s">
        <v>14</v>
      </c>
      <c r="E182" s="10" t="s">
        <v>27</v>
      </c>
      <c r="F182" s="10" t="s">
        <v>34</v>
      </c>
      <c r="G182" s="12">
        <v>10000</v>
      </c>
      <c r="H182" s="13">
        <v>1</v>
      </c>
      <c r="I182" s="12">
        <v>10000</v>
      </c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</row>
    <row r="183" spans="1:39" x14ac:dyDescent="0.3">
      <c r="A183" s="28">
        <v>44033</v>
      </c>
      <c r="B183" s="11" t="s">
        <v>12</v>
      </c>
      <c r="C183" s="10" t="s">
        <v>13</v>
      </c>
      <c r="D183" s="10" t="s">
        <v>14</v>
      </c>
      <c r="E183" s="10" t="s">
        <v>10</v>
      </c>
      <c r="F183" s="10" t="s">
        <v>30</v>
      </c>
      <c r="G183" s="12">
        <v>3000</v>
      </c>
      <c r="H183" s="13">
        <v>4</v>
      </c>
      <c r="I183" s="12">
        <v>12000</v>
      </c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</row>
    <row r="184" spans="1:39" x14ac:dyDescent="0.3">
      <c r="A184" s="28">
        <v>44034</v>
      </c>
      <c r="B184" s="11" t="s">
        <v>12</v>
      </c>
      <c r="C184" s="10" t="s">
        <v>13</v>
      </c>
      <c r="D184" s="10" t="s">
        <v>14</v>
      </c>
      <c r="E184" s="10" t="s">
        <v>22</v>
      </c>
      <c r="F184" s="10" t="s">
        <v>23</v>
      </c>
      <c r="G184" s="12">
        <v>8000</v>
      </c>
      <c r="H184" s="13">
        <v>7</v>
      </c>
      <c r="I184" s="12">
        <v>56000</v>
      </c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</row>
    <row r="185" spans="1:39" x14ac:dyDescent="0.3">
      <c r="A185" s="28">
        <v>44038</v>
      </c>
      <c r="B185" s="11" t="s">
        <v>12</v>
      </c>
      <c r="C185" s="10" t="s">
        <v>13</v>
      </c>
      <c r="D185" s="10" t="s">
        <v>14</v>
      </c>
      <c r="E185" s="10" t="s">
        <v>10</v>
      </c>
      <c r="F185" s="10" t="s">
        <v>11</v>
      </c>
      <c r="G185" s="12">
        <v>7000</v>
      </c>
      <c r="H185" s="13">
        <v>8</v>
      </c>
      <c r="I185" s="12">
        <v>56000</v>
      </c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</row>
    <row r="186" spans="1:39" x14ac:dyDescent="0.3">
      <c r="A186" s="28">
        <v>44047</v>
      </c>
      <c r="B186" s="11" t="s">
        <v>12</v>
      </c>
      <c r="C186" s="10" t="s">
        <v>13</v>
      </c>
      <c r="D186" s="10" t="s">
        <v>14</v>
      </c>
      <c r="E186" s="10" t="s">
        <v>22</v>
      </c>
      <c r="F186" s="10" t="s">
        <v>31</v>
      </c>
      <c r="G186" s="12">
        <v>4000</v>
      </c>
      <c r="H186" s="13">
        <v>7</v>
      </c>
      <c r="I186" s="12">
        <v>28000</v>
      </c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</row>
    <row r="187" spans="1:39" x14ac:dyDescent="0.3">
      <c r="A187" s="28">
        <v>44050</v>
      </c>
      <c r="B187" s="11" t="s">
        <v>12</v>
      </c>
      <c r="C187" s="10" t="s">
        <v>13</v>
      </c>
      <c r="D187" s="10" t="s">
        <v>14</v>
      </c>
      <c r="E187" s="10" t="s">
        <v>10</v>
      </c>
      <c r="F187" s="10" t="s">
        <v>30</v>
      </c>
      <c r="G187" s="12">
        <v>3000</v>
      </c>
      <c r="H187" s="13">
        <v>1</v>
      </c>
      <c r="I187" s="12">
        <v>3000</v>
      </c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</row>
    <row r="188" spans="1:39" x14ac:dyDescent="0.3">
      <c r="A188" s="28">
        <v>44063</v>
      </c>
      <c r="B188" s="11" t="s">
        <v>12</v>
      </c>
      <c r="C188" s="10" t="s">
        <v>13</v>
      </c>
      <c r="D188" s="10" t="s">
        <v>14</v>
      </c>
      <c r="E188" s="10" t="s">
        <v>10</v>
      </c>
      <c r="F188" s="10" t="s">
        <v>11</v>
      </c>
      <c r="G188" s="12">
        <v>7000</v>
      </c>
      <c r="H188" s="13">
        <v>5</v>
      </c>
      <c r="I188" s="12">
        <v>35000</v>
      </c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</row>
    <row r="189" spans="1:39" x14ac:dyDescent="0.3">
      <c r="A189" s="28">
        <v>44064</v>
      </c>
      <c r="B189" s="11" t="s">
        <v>12</v>
      </c>
      <c r="C189" s="10" t="s">
        <v>13</v>
      </c>
      <c r="D189" s="10" t="s">
        <v>14</v>
      </c>
      <c r="E189" s="10" t="s">
        <v>27</v>
      </c>
      <c r="F189" s="10" t="s">
        <v>28</v>
      </c>
      <c r="G189" s="12">
        <v>18000</v>
      </c>
      <c r="H189" s="13">
        <v>3</v>
      </c>
      <c r="I189" s="12">
        <v>54000</v>
      </c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</row>
    <row r="190" spans="1:39" x14ac:dyDescent="0.3">
      <c r="A190" s="28">
        <v>44067</v>
      </c>
      <c r="B190" s="11" t="s">
        <v>12</v>
      </c>
      <c r="C190" s="10" t="s">
        <v>13</v>
      </c>
      <c r="D190" s="10" t="s">
        <v>14</v>
      </c>
      <c r="E190" s="10" t="s">
        <v>10</v>
      </c>
      <c r="F190" s="10" t="s">
        <v>30</v>
      </c>
      <c r="G190" s="12">
        <v>3000</v>
      </c>
      <c r="H190" s="13">
        <v>9</v>
      </c>
      <c r="I190" s="12">
        <v>27000</v>
      </c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</row>
    <row r="191" spans="1:39" x14ac:dyDescent="0.3">
      <c r="A191" s="28">
        <v>44068</v>
      </c>
      <c r="B191" s="11" t="s">
        <v>12</v>
      </c>
      <c r="C191" s="10" t="s">
        <v>13</v>
      </c>
      <c r="D191" s="10" t="s">
        <v>14</v>
      </c>
      <c r="E191" s="10" t="s">
        <v>22</v>
      </c>
      <c r="F191" s="10" t="s">
        <v>23</v>
      </c>
      <c r="G191" s="12">
        <v>8000</v>
      </c>
      <c r="H191" s="13">
        <v>1</v>
      </c>
      <c r="I191" s="12">
        <v>8000</v>
      </c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</row>
    <row r="192" spans="1:39" x14ac:dyDescent="0.3">
      <c r="A192" s="28">
        <v>44068</v>
      </c>
      <c r="B192" s="11" t="s">
        <v>12</v>
      </c>
      <c r="C192" s="10" t="s">
        <v>13</v>
      </c>
      <c r="D192" s="10" t="s">
        <v>14</v>
      </c>
      <c r="E192" s="10" t="s">
        <v>10</v>
      </c>
      <c r="F192" s="10" t="s">
        <v>15</v>
      </c>
      <c r="G192" s="12">
        <v>6000</v>
      </c>
      <c r="H192" s="13">
        <v>3</v>
      </c>
      <c r="I192" s="12">
        <v>18000</v>
      </c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</row>
    <row r="193" spans="1:39" x14ac:dyDescent="0.3">
      <c r="A193" s="28">
        <v>44070</v>
      </c>
      <c r="B193" s="11" t="s">
        <v>12</v>
      </c>
      <c r="C193" s="10" t="s">
        <v>13</v>
      </c>
      <c r="D193" s="10" t="s">
        <v>14</v>
      </c>
      <c r="E193" s="10" t="s">
        <v>10</v>
      </c>
      <c r="F193" s="10" t="s">
        <v>11</v>
      </c>
      <c r="G193" s="12">
        <v>7000</v>
      </c>
      <c r="H193" s="13">
        <v>9</v>
      </c>
      <c r="I193" s="12">
        <v>63000</v>
      </c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</row>
    <row r="194" spans="1:39" x14ac:dyDescent="0.3">
      <c r="A194" s="28">
        <v>44071</v>
      </c>
      <c r="B194" s="11" t="s">
        <v>12</v>
      </c>
      <c r="C194" s="10" t="s">
        <v>13</v>
      </c>
      <c r="D194" s="10" t="s">
        <v>14</v>
      </c>
      <c r="E194" s="10" t="s">
        <v>27</v>
      </c>
      <c r="F194" s="10" t="s">
        <v>28</v>
      </c>
      <c r="G194" s="12">
        <v>18000</v>
      </c>
      <c r="H194" s="13">
        <v>4</v>
      </c>
      <c r="I194" s="12">
        <v>72000</v>
      </c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</row>
    <row r="195" spans="1:39" x14ac:dyDescent="0.3">
      <c r="A195" s="28">
        <v>44090</v>
      </c>
      <c r="B195" s="11" t="s">
        <v>12</v>
      </c>
      <c r="C195" s="10" t="s">
        <v>13</v>
      </c>
      <c r="D195" s="10" t="s">
        <v>14</v>
      </c>
      <c r="E195" s="10" t="s">
        <v>10</v>
      </c>
      <c r="F195" s="10" t="s">
        <v>11</v>
      </c>
      <c r="G195" s="12">
        <v>7000</v>
      </c>
      <c r="H195" s="13">
        <v>6</v>
      </c>
      <c r="I195" s="12">
        <v>42000</v>
      </c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</row>
    <row r="196" spans="1:39" x14ac:dyDescent="0.3">
      <c r="A196" s="28">
        <v>44096</v>
      </c>
      <c r="B196" s="11" t="s">
        <v>12</v>
      </c>
      <c r="C196" s="10" t="s">
        <v>13</v>
      </c>
      <c r="D196" s="10" t="s">
        <v>14</v>
      </c>
      <c r="E196" s="10" t="s">
        <v>27</v>
      </c>
      <c r="F196" s="10" t="s">
        <v>34</v>
      </c>
      <c r="G196" s="12">
        <v>10000</v>
      </c>
      <c r="H196" s="13">
        <v>9</v>
      </c>
      <c r="I196" s="12">
        <v>90000</v>
      </c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</row>
    <row r="197" spans="1:39" x14ac:dyDescent="0.3">
      <c r="A197" s="28">
        <v>44106</v>
      </c>
      <c r="B197" s="11" t="s">
        <v>12</v>
      </c>
      <c r="C197" s="10" t="s">
        <v>13</v>
      </c>
      <c r="D197" s="10" t="s">
        <v>14</v>
      </c>
      <c r="E197" s="10" t="s">
        <v>27</v>
      </c>
      <c r="F197" s="10" t="s">
        <v>34</v>
      </c>
      <c r="G197" s="12">
        <v>10000</v>
      </c>
      <c r="H197" s="13">
        <v>10</v>
      </c>
      <c r="I197" s="12">
        <v>100000</v>
      </c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</row>
    <row r="198" spans="1:39" x14ac:dyDescent="0.3">
      <c r="A198" s="28">
        <v>44107</v>
      </c>
      <c r="B198" s="11" t="s">
        <v>12</v>
      </c>
      <c r="C198" s="10" t="s">
        <v>13</v>
      </c>
      <c r="D198" s="10" t="s">
        <v>14</v>
      </c>
      <c r="E198" s="10" t="s">
        <v>22</v>
      </c>
      <c r="F198" s="10" t="s">
        <v>31</v>
      </c>
      <c r="G198" s="12">
        <v>4000</v>
      </c>
      <c r="H198" s="13">
        <v>2</v>
      </c>
      <c r="I198" s="12">
        <v>8000</v>
      </c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</row>
    <row r="199" spans="1:39" x14ac:dyDescent="0.3">
      <c r="A199" s="28">
        <v>44122</v>
      </c>
      <c r="B199" s="11" t="s">
        <v>12</v>
      </c>
      <c r="C199" s="10" t="s">
        <v>13</v>
      </c>
      <c r="D199" s="10" t="s">
        <v>14</v>
      </c>
      <c r="E199" s="10" t="s">
        <v>27</v>
      </c>
      <c r="F199" s="10" t="s">
        <v>28</v>
      </c>
      <c r="G199" s="12">
        <v>18000</v>
      </c>
      <c r="H199" s="13">
        <v>3</v>
      </c>
      <c r="I199" s="12">
        <v>54000</v>
      </c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</row>
    <row r="200" spans="1:39" x14ac:dyDescent="0.3">
      <c r="A200" s="28">
        <v>44138</v>
      </c>
      <c r="B200" s="11" t="s">
        <v>12</v>
      </c>
      <c r="C200" s="10" t="s">
        <v>13</v>
      </c>
      <c r="D200" s="10" t="s">
        <v>14</v>
      </c>
      <c r="E200" s="10" t="s">
        <v>27</v>
      </c>
      <c r="F200" s="10" t="s">
        <v>34</v>
      </c>
      <c r="G200" s="12">
        <v>10000</v>
      </c>
      <c r="H200" s="13">
        <v>7</v>
      </c>
      <c r="I200" s="12">
        <v>70000</v>
      </c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</row>
    <row r="201" spans="1:39" x14ac:dyDescent="0.3">
      <c r="A201" s="28">
        <v>44138</v>
      </c>
      <c r="B201" s="11" t="s">
        <v>12</v>
      </c>
      <c r="C201" s="10" t="s">
        <v>13</v>
      </c>
      <c r="D201" s="10" t="s">
        <v>14</v>
      </c>
      <c r="E201" s="10" t="s">
        <v>22</v>
      </c>
      <c r="F201" s="10" t="s">
        <v>23</v>
      </c>
      <c r="G201" s="12">
        <v>8000</v>
      </c>
      <c r="H201" s="13">
        <v>7</v>
      </c>
      <c r="I201" s="12">
        <v>56000</v>
      </c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</row>
    <row r="202" spans="1:39" x14ac:dyDescent="0.3">
      <c r="A202" s="28">
        <v>44139</v>
      </c>
      <c r="B202" s="11" t="s">
        <v>12</v>
      </c>
      <c r="C202" s="10" t="s">
        <v>13</v>
      </c>
      <c r="D202" s="10" t="s">
        <v>14</v>
      </c>
      <c r="E202" s="10" t="s">
        <v>27</v>
      </c>
      <c r="F202" s="10" t="s">
        <v>34</v>
      </c>
      <c r="G202" s="12">
        <v>10000</v>
      </c>
      <c r="H202" s="13">
        <v>2</v>
      </c>
      <c r="I202" s="12">
        <v>20000</v>
      </c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</row>
    <row r="203" spans="1:39" x14ac:dyDescent="0.3">
      <c r="A203" s="28">
        <v>44147</v>
      </c>
      <c r="B203" s="11" t="s">
        <v>12</v>
      </c>
      <c r="C203" s="10" t="s">
        <v>13</v>
      </c>
      <c r="D203" s="10" t="s">
        <v>14</v>
      </c>
      <c r="E203" s="10" t="s">
        <v>27</v>
      </c>
      <c r="F203" s="10" t="s">
        <v>34</v>
      </c>
      <c r="G203" s="12">
        <v>10000</v>
      </c>
      <c r="H203" s="13">
        <v>5</v>
      </c>
      <c r="I203" s="12">
        <v>50000</v>
      </c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</row>
    <row r="204" spans="1:39" x14ac:dyDescent="0.3">
      <c r="A204" s="28">
        <v>44154</v>
      </c>
      <c r="B204" s="11" t="s">
        <v>12</v>
      </c>
      <c r="C204" s="10" t="s">
        <v>13</v>
      </c>
      <c r="D204" s="10" t="s">
        <v>14</v>
      </c>
      <c r="E204" s="10" t="s">
        <v>27</v>
      </c>
      <c r="F204" s="10" t="s">
        <v>28</v>
      </c>
      <c r="G204" s="12">
        <v>18000</v>
      </c>
      <c r="H204" s="13">
        <v>10</v>
      </c>
      <c r="I204" s="12">
        <v>180000</v>
      </c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</row>
    <row r="205" spans="1:39" x14ac:dyDescent="0.3">
      <c r="A205" s="28">
        <v>44164</v>
      </c>
      <c r="B205" s="11" t="s">
        <v>12</v>
      </c>
      <c r="C205" s="10" t="s">
        <v>13</v>
      </c>
      <c r="D205" s="10" t="s">
        <v>14</v>
      </c>
      <c r="E205" s="10" t="s">
        <v>10</v>
      </c>
      <c r="F205" s="10" t="s">
        <v>30</v>
      </c>
      <c r="G205" s="12">
        <v>3000</v>
      </c>
      <c r="H205" s="13">
        <v>5</v>
      </c>
      <c r="I205" s="12">
        <v>15000</v>
      </c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</row>
    <row r="206" spans="1:39" x14ac:dyDescent="0.3">
      <c r="A206" s="28">
        <v>44166</v>
      </c>
      <c r="B206" s="11" t="s">
        <v>12</v>
      </c>
      <c r="C206" s="10" t="s">
        <v>13</v>
      </c>
      <c r="D206" s="10" t="s">
        <v>14</v>
      </c>
      <c r="E206" s="10" t="s">
        <v>10</v>
      </c>
      <c r="F206" s="10" t="s">
        <v>15</v>
      </c>
      <c r="G206" s="12">
        <v>6000</v>
      </c>
      <c r="H206" s="13">
        <v>2</v>
      </c>
      <c r="I206" s="12">
        <v>12000</v>
      </c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</row>
    <row r="207" spans="1:39" x14ac:dyDescent="0.3">
      <c r="A207" s="28">
        <v>44172</v>
      </c>
      <c r="B207" s="11" t="s">
        <v>12</v>
      </c>
      <c r="C207" s="10" t="s">
        <v>13</v>
      </c>
      <c r="D207" s="10" t="s">
        <v>14</v>
      </c>
      <c r="E207" s="10" t="s">
        <v>10</v>
      </c>
      <c r="F207" s="10" t="s">
        <v>15</v>
      </c>
      <c r="G207" s="12">
        <v>6000</v>
      </c>
      <c r="H207" s="13">
        <v>6</v>
      </c>
      <c r="I207" s="12">
        <v>36000</v>
      </c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</row>
    <row r="208" spans="1:39" x14ac:dyDescent="0.3">
      <c r="A208" s="28">
        <v>44177</v>
      </c>
      <c r="B208" s="11" t="s">
        <v>12</v>
      </c>
      <c r="C208" s="10" t="s">
        <v>13</v>
      </c>
      <c r="D208" s="10" t="s">
        <v>14</v>
      </c>
      <c r="E208" s="10" t="s">
        <v>10</v>
      </c>
      <c r="F208" s="10" t="s">
        <v>11</v>
      </c>
      <c r="G208" s="12">
        <v>7000</v>
      </c>
      <c r="H208" s="13">
        <v>7</v>
      </c>
      <c r="I208" s="12">
        <v>49000</v>
      </c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</row>
    <row r="209" spans="1:39" x14ac:dyDescent="0.3">
      <c r="A209" s="28">
        <v>44177</v>
      </c>
      <c r="B209" s="11" t="s">
        <v>12</v>
      </c>
      <c r="C209" s="10" t="s">
        <v>13</v>
      </c>
      <c r="D209" s="10" t="s">
        <v>14</v>
      </c>
      <c r="E209" s="10" t="s">
        <v>10</v>
      </c>
      <c r="F209" s="10" t="s">
        <v>30</v>
      </c>
      <c r="G209" s="12">
        <v>3000</v>
      </c>
      <c r="H209" s="13">
        <v>3</v>
      </c>
      <c r="I209" s="12">
        <v>9000</v>
      </c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</row>
    <row r="210" spans="1:39" x14ac:dyDescent="0.3">
      <c r="A210" s="28">
        <v>44178</v>
      </c>
      <c r="B210" s="11" t="s">
        <v>12</v>
      </c>
      <c r="C210" s="10" t="s">
        <v>13</v>
      </c>
      <c r="D210" s="10" t="s">
        <v>14</v>
      </c>
      <c r="E210" s="10" t="s">
        <v>27</v>
      </c>
      <c r="F210" s="10" t="s">
        <v>34</v>
      </c>
      <c r="G210" s="12">
        <v>10000</v>
      </c>
      <c r="H210" s="13">
        <v>9</v>
      </c>
      <c r="I210" s="12">
        <v>90000</v>
      </c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</row>
    <row r="211" spans="1:39" x14ac:dyDescent="0.3">
      <c r="A211" s="28">
        <v>44178</v>
      </c>
      <c r="B211" s="11" t="s">
        <v>12</v>
      </c>
      <c r="C211" s="10" t="s">
        <v>13</v>
      </c>
      <c r="D211" s="10" t="s">
        <v>14</v>
      </c>
      <c r="E211" s="10" t="s">
        <v>22</v>
      </c>
      <c r="F211" s="10" t="s">
        <v>23</v>
      </c>
      <c r="G211" s="12">
        <v>8000</v>
      </c>
      <c r="H211" s="13">
        <v>8</v>
      </c>
      <c r="I211" s="12">
        <v>64000</v>
      </c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</row>
    <row r="212" spans="1:39" x14ac:dyDescent="0.3">
      <c r="A212" s="28">
        <v>44186</v>
      </c>
      <c r="B212" s="11" t="s">
        <v>12</v>
      </c>
      <c r="C212" s="10" t="s">
        <v>13</v>
      </c>
      <c r="D212" s="10" t="s">
        <v>14</v>
      </c>
      <c r="E212" s="10" t="s">
        <v>10</v>
      </c>
      <c r="F212" s="10" t="s">
        <v>30</v>
      </c>
      <c r="G212" s="12">
        <v>3000</v>
      </c>
      <c r="H212" s="13">
        <v>5</v>
      </c>
      <c r="I212" s="12">
        <v>15000</v>
      </c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</row>
    <row r="213" spans="1:39" x14ac:dyDescent="0.3">
      <c r="A213" s="28">
        <v>44191</v>
      </c>
      <c r="B213" s="11" t="s">
        <v>12</v>
      </c>
      <c r="C213" s="10" t="s">
        <v>13</v>
      </c>
      <c r="D213" s="10" t="s">
        <v>14</v>
      </c>
      <c r="E213" s="10" t="s">
        <v>10</v>
      </c>
      <c r="F213" s="10" t="s">
        <v>30</v>
      </c>
      <c r="G213" s="12">
        <v>3000</v>
      </c>
      <c r="H213" s="13">
        <v>5</v>
      </c>
      <c r="I213" s="12">
        <v>15000</v>
      </c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</row>
    <row r="214" spans="1:39" x14ac:dyDescent="0.3">
      <c r="A214" s="28">
        <v>44195</v>
      </c>
      <c r="B214" s="11" t="s">
        <v>12</v>
      </c>
      <c r="C214" s="10" t="s">
        <v>13</v>
      </c>
      <c r="D214" s="10" t="s">
        <v>14</v>
      </c>
      <c r="E214" s="10" t="s">
        <v>27</v>
      </c>
      <c r="F214" s="10" t="s">
        <v>28</v>
      </c>
      <c r="G214" s="12">
        <v>18000</v>
      </c>
      <c r="H214" s="13">
        <v>4</v>
      </c>
      <c r="I214" s="12">
        <v>72000</v>
      </c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</row>
    <row r="215" spans="1:39" x14ac:dyDescent="0.3">
      <c r="A215" s="28">
        <v>44201</v>
      </c>
      <c r="B215" s="11" t="s">
        <v>12</v>
      </c>
      <c r="C215" s="10" t="s">
        <v>13</v>
      </c>
      <c r="D215" s="10" t="s">
        <v>14</v>
      </c>
      <c r="E215" s="10" t="s">
        <v>10</v>
      </c>
      <c r="F215" s="10" t="s">
        <v>15</v>
      </c>
      <c r="G215" s="12">
        <v>6000</v>
      </c>
      <c r="H215" s="13">
        <v>10</v>
      </c>
      <c r="I215" s="12">
        <v>60000</v>
      </c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</row>
    <row r="216" spans="1:39" x14ac:dyDescent="0.3">
      <c r="A216" s="28">
        <v>44215</v>
      </c>
      <c r="B216" s="11" t="s">
        <v>12</v>
      </c>
      <c r="C216" s="10" t="s">
        <v>13</v>
      </c>
      <c r="D216" s="10" t="s">
        <v>14</v>
      </c>
      <c r="E216" s="10" t="s">
        <v>22</v>
      </c>
      <c r="F216" s="10" t="s">
        <v>31</v>
      </c>
      <c r="G216" s="12">
        <v>4000</v>
      </c>
      <c r="H216" s="13">
        <v>1</v>
      </c>
      <c r="I216" s="12">
        <v>4000</v>
      </c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</row>
    <row r="217" spans="1:39" x14ac:dyDescent="0.3">
      <c r="A217" s="28">
        <v>44217</v>
      </c>
      <c r="B217" s="11" t="s">
        <v>12</v>
      </c>
      <c r="C217" s="10" t="s">
        <v>13</v>
      </c>
      <c r="D217" s="10" t="s">
        <v>14</v>
      </c>
      <c r="E217" s="10" t="s">
        <v>27</v>
      </c>
      <c r="F217" s="10" t="s">
        <v>28</v>
      </c>
      <c r="G217" s="12">
        <v>18000</v>
      </c>
      <c r="H217" s="13">
        <v>1</v>
      </c>
      <c r="I217" s="12">
        <v>18000</v>
      </c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</row>
    <row r="218" spans="1:39" x14ac:dyDescent="0.3">
      <c r="A218" s="28">
        <v>44220</v>
      </c>
      <c r="B218" s="11" t="s">
        <v>12</v>
      </c>
      <c r="C218" s="10" t="s">
        <v>13</v>
      </c>
      <c r="D218" s="10" t="s">
        <v>14</v>
      </c>
      <c r="E218" s="10" t="s">
        <v>10</v>
      </c>
      <c r="F218" s="10" t="s">
        <v>11</v>
      </c>
      <c r="G218" s="12">
        <v>7000</v>
      </c>
      <c r="H218" s="13">
        <v>6</v>
      </c>
      <c r="I218" s="12">
        <v>42000</v>
      </c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</row>
    <row r="219" spans="1:39" x14ac:dyDescent="0.3">
      <c r="A219" s="28">
        <v>44222</v>
      </c>
      <c r="B219" s="11" t="s">
        <v>12</v>
      </c>
      <c r="C219" s="10" t="s">
        <v>49</v>
      </c>
      <c r="D219" s="10" t="s">
        <v>14</v>
      </c>
      <c r="E219" s="10" t="s">
        <v>22</v>
      </c>
      <c r="F219" s="10" t="s">
        <v>31</v>
      </c>
      <c r="G219" s="12">
        <v>4000</v>
      </c>
      <c r="H219" s="13">
        <v>6</v>
      </c>
      <c r="I219" s="12">
        <v>24000</v>
      </c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</row>
    <row r="220" spans="1:39" x14ac:dyDescent="0.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</row>
    <row r="221" spans="1:39" x14ac:dyDescent="0.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</row>
    <row r="222" spans="1:39" x14ac:dyDescent="0.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</row>
    <row r="223" spans="1:39" x14ac:dyDescent="0.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</row>
    <row r="224" spans="1:39" x14ac:dyDescent="0.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</row>
    <row r="225" spans="1:39" x14ac:dyDescent="0.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</row>
    <row r="226" spans="1:39" x14ac:dyDescent="0.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</row>
    <row r="227" spans="1:39" x14ac:dyDescent="0.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</row>
    <row r="228" spans="1:39" x14ac:dyDescent="0.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</row>
    <row r="229" spans="1:39" x14ac:dyDescent="0.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</row>
    <row r="230" spans="1:39" x14ac:dyDescent="0.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</row>
    <row r="231" spans="1:39" x14ac:dyDescent="0.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</row>
    <row r="232" spans="1:39" x14ac:dyDescent="0.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</row>
    <row r="233" spans="1:39" x14ac:dyDescent="0.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</row>
    <row r="234" spans="1:39" x14ac:dyDescent="0.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</row>
    <row r="235" spans="1:39" x14ac:dyDescent="0.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</row>
    <row r="236" spans="1:39" x14ac:dyDescent="0.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</row>
    <row r="237" spans="1:39" x14ac:dyDescent="0.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</row>
    <row r="238" spans="1:39" x14ac:dyDescent="0.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</row>
    <row r="239" spans="1:39" x14ac:dyDescent="0.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</row>
    <row r="240" spans="1:39" x14ac:dyDescent="0.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</row>
    <row r="241" spans="1:39" x14ac:dyDescent="0.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</row>
    <row r="242" spans="1:39" x14ac:dyDescent="0.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</row>
    <row r="243" spans="1:39" x14ac:dyDescent="0.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</row>
    <row r="244" spans="1:39" x14ac:dyDescent="0.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</row>
    <row r="245" spans="1:39" x14ac:dyDescent="0.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</row>
    <row r="246" spans="1:39" x14ac:dyDescent="0.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</row>
    <row r="247" spans="1:39" x14ac:dyDescent="0.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</row>
    <row r="248" spans="1:39" x14ac:dyDescent="0.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</row>
    <row r="249" spans="1:39" x14ac:dyDescent="0.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</row>
    <row r="250" spans="1:39" x14ac:dyDescent="0.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</row>
    <row r="251" spans="1:39" x14ac:dyDescent="0.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</row>
    <row r="252" spans="1:39" x14ac:dyDescent="0.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</row>
    <row r="253" spans="1:39" x14ac:dyDescent="0.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</row>
    <row r="254" spans="1:39" x14ac:dyDescent="0.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</row>
    <row r="255" spans="1:39" x14ac:dyDescent="0.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</row>
    <row r="256" spans="1:39" x14ac:dyDescent="0.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</row>
    <row r="257" spans="1:39" x14ac:dyDescent="0.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</row>
    <row r="258" spans="1:39" x14ac:dyDescent="0.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</row>
    <row r="259" spans="1:39" x14ac:dyDescent="0.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</row>
    <row r="260" spans="1:39" x14ac:dyDescent="0.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</row>
    <row r="261" spans="1:39" x14ac:dyDescent="0.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</row>
    <row r="262" spans="1:39" x14ac:dyDescent="0.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</row>
    <row r="263" spans="1:39" x14ac:dyDescent="0.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</row>
    <row r="264" spans="1:39" x14ac:dyDescent="0.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</row>
    <row r="265" spans="1:39" x14ac:dyDescent="0.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</row>
    <row r="266" spans="1:39" x14ac:dyDescent="0.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</row>
    <row r="267" spans="1:39" x14ac:dyDescent="0.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</row>
    <row r="268" spans="1:39" x14ac:dyDescent="0.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</row>
    <row r="269" spans="1:39" x14ac:dyDescent="0.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</row>
    <row r="270" spans="1:39" x14ac:dyDescent="0.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</row>
    <row r="271" spans="1:39" x14ac:dyDescent="0.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</row>
    <row r="272" spans="1:39" x14ac:dyDescent="0.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</row>
    <row r="273" spans="1:39" x14ac:dyDescent="0.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</row>
    <row r="274" spans="1:39" x14ac:dyDescent="0.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</row>
    <row r="275" spans="1:39" x14ac:dyDescent="0.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</row>
    <row r="276" spans="1:39" x14ac:dyDescent="0.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</row>
    <row r="277" spans="1:39" x14ac:dyDescent="0.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</row>
    <row r="278" spans="1:39" x14ac:dyDescent="0.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</row>
    <row r="279" spans="1:39" x14ac:dyDescent="0.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</row>
    <row r="280" spans="1:39" x14ac:dyDescent="0.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</row>
    <row r="281" spans="1:39" x14ac:dyDescent="0.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</row>
    <row r="282" spans="1:39" x14ac:dyDescent="0.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</row>
    <row r="283" spans="1:39" x14ac:dyDescent="0.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</row>
    <row r="284" spans="1:39" x14ac:dyDescent="0.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</row>
    <row r="285" spans="1:39" x14ac:dyDescent="0.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</row>
    <row r="286" spans="1:39" x14ac:dyDescent="0.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</row>
    <row r="287" spans="1:39" x14ac:dyDescent="0.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</row>
    <row r="288" spans="1:39" x14ac:dyDescent="0.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</row>
    <row r="289" spans="1:39" x14ac:dyDescent="0.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</row>
    <row r="290" spans="1:39" x14ac:dyDescent="0.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</row>
    <row r="291" spans="1:39" x14ac:dyDescent="0.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</row>
    <row r="292" spans="1:39" x14ac:dyDescent="0.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</row>
    <row r="293" spans="1:39" x14ac:dyDescent="0.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</row>
    <row r="294" spans="1:39" x14ac:dyDescent="0.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</row>
    <row r="295" spans="1:39" x14ac:dyDescent="0.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</row>
    <row r="296" spans="1:39" x14ac:dyDescent="0.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</row>
    <row r="297" spans="1:39" x14ac:dyDescent="0.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</row>
    <row r="298" spans="1:39" x14ac:dyDescent="0.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</row>
    <row r="299" spans="1:39" x14ac:dyDescent="0.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</row>
    <row r="300" spans="1:39" x14ac:dyDescent="0.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</row>
    <row r="301" spans="1:39" x14ac:dyDescent="0.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</row>
    <row r="302" spans="1:39" x14ac:dyDescent="0.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</row>
    <row r="303" spans="1:39" x14ac:dyDescent="0.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</row>
    <row r="304" spans="1:39" x14ac:dyDescent="0.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</row>
    <row r="305" spans="1:39" x14ac:dyDescent="0.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</row>
    <row r="306" spans="1:39" x14ac:dyDescent="0.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</row>
    <row r="307" spans="1:39" x14ac:dyDescent="0.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</row>
    <row r="308" spans="1:39" x14ac:dyDescent="0.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</row>
    <row r="309" spans="1:39" x14ac:dyDescent="0.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</row>
    <row r="310" spans="1:39" x14ac:dyDescent="0.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</row>
    <row r="311" spans="1:39" x14ac:dyDescent="0.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</row>
    <row r="312" spans="1:39" x14ac:dyDescent="0.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</row>
    <row r="313" spans="1:39" x14ac:dyDescent="0.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</row>
    <row r="314" spans="1:39" x14ac:dyDescent="0.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</row>
    <row r="315" spans="1:39" x14ac:dyDescent="0.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</row>
    <row r="316" spans="1:39" x14ac:dyDescent="0.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</row>
    <row r="317" spans="1:39" x14ac:dyDescent="0.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</row>
    <row r="318" spans="1:39" x14ac:dyDescent="0.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</row>
    <row r="319" spans="1:39" x14ac:dyDescent="0.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</row>
    <row r="320" spans="1:39" x14ac:dyDescent="0.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</row>
    <row r="321" spans="1:39" x14ac:dyDescent="0.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</row>
    <row r="322" spans="1:39" x14ac:dyDescent="0.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</row>
    <row r="323" spans="1:39" x14ac:dyDescent="0.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</row>
    <row r="324" spans="1:39" x14ac:dyDescent="0.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</row>
    <row r="325" spans="1:39" x14ac:dyDescent="0.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</row>
    <row r="326" spans="1:39" x14ac:dyDescent="0.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</row>
    <row r="327" spans="1:39" x14ac:dyDescent="0.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</row>
    <row r="328" spans="1:39" x14ac:dyDescent="0.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</row>
    <row r="329" spans="1:39" x14ac:dyDescent="0.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</row>
    <row r="330" spans="1:39" x14ac:dyDescent="0.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</row>
    <row r="331" spans="1:39" x14ac:dyDescent="0.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</row>
    <row r="332" spans="1:39" x14ac:dyDescent="0.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</row>
    <row r="333" spans="1:39" x14ac:dyDescent="0.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</row>
    <row r="334" spans="1:39" x14ac:dyDescent="0.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</row>
    <row r="335" spans="1:39" x14ac:dyDescent="0.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</row>
    <row r="336" spans="1:39" x14ac:dyDescent="0.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</row>
    <row r="337" spans="1:39" x14ac:dyDescent="0.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</row>
    <row r="338" spans="1:39" x14ac:dyDescent="0.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</row>
    <row r="339" spans="1:39" x14ac:dyDescent="0.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</row>
    <row r="340" spans="1:39" x14ac:dyDescent="0.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</row>
    <row r="341" spans="1:39" x14ac:dyDescent="0.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</row>
    <row r="342" spans="1:39" x14ac:dyDescent="0.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</row>
    <row r="343" spans="1:39" x14ac:dyDescent="0.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</row>
    <row r="344" spans="1:39" x14ac:dyDescent="0.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</row>
    <row r="345" spans="1:39" x14ac:dyDescent="0.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</row>
    <row r="346" spans="1:39" x14ac:dyDescent="0.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</row>
    <row r="347" spans="1:39" x14ac:dyDescent="0.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</row>
    <row r="348" spans="1:39" x14ac:dyDescent="0.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</row>
    <row r="349" spans="1:39" x14ac:dyDescent="0.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</row>
    <row r="350" spans="1:39" x14ac:dyDescent="0.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</row>
    <row r="351" spans="1:39" x14ac:dyDescent="0.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</row>
    <row r="352" spans="1:39" x14ac:dyDescent="0.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</row>
    <row r="353" spans="1:39" x14ac:dyDescent="0.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</row>
    <row r="354" spans="1:39" x14ac:dyDescent="0.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</row>
    <row r="355" spans="1:39" x14ac:dyDescent="0.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</row>
    <row r="356" spans="1:39" x14ac:dyDescent="0.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</row>
    <row r="357" spans="1:39" x14ac:dyDescent="0.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</row>
    <row r="358" spans="1:39" x14ac:dyDescent="0.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</row>
    <row r="359" spans="1:39" x14ac:dyDescent="0.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</row>
    <row r="360" spans="1:39" x14ac:dyDescent="0.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</row>
    <row r="361" spans="1:39" x14ac:dyDescent="0.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</row>
    <row r="362" spans="1:39" x14ac:dyDescent="0.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</row>
    <row r="363" spans="1:39" x14ac:dyDescent="0.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</row>
    <row r="364" spans="1:39" x14ac:dyDescent="0.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</row>
    <row r="365" spans="1:39" x14ac:dyDescent="0.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</row>
    <row r="366" spans="1:39" x14ac:dyDescent="0.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</row>
    <row r="367" spans="1:39" x14ac:dyDescent="0.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</row>
    <row r="368" spans="1:39" x14ac:dyDescent="0.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</row>
    <row r="369" spans="1:39" x14ac:dyDescent="0.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</row>
    <row r="370" spans="1:39" x14ac:dyDescent="0.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</row>
    <row r="371" spans="1:39" x14ac:dyDescent="0.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</row>
    <row r="372" spans="1:39" x14ac:dyDescent="0.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</row>
    <row r="373" spans="1:39" x14ac:dyDescent="0.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</row>
    <row r="374" spans="1:39" x14ac:dyDescent="0.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</row>
    <row r="375" spans="1:39" x14ac:dyDescent="0.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</row>
    <row r="376" spans="1:39" x14ac:dyDescent="0.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</row>
    <row r="377" spans="1:39" x14ac:dyDescent="0.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</row>
    <row r="378" spans="1:39" x14ac:dyDescent="0.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</row>
    <row r="379" spans="1:39" x14ac:dyDescent="0.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</row>
    <row r="380" spans="1:39" x14ac:dyDescent="0.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</row>
    <row r="381" spans="1:39" x14ac:dyDescent="0.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</row>
    <row r="382" spans="1:39" x14ac:dyDescent="0.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</row>
    <row r="383" spans="1:39" x14ac:dyDescent="0.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</row>
    <row r="384" spans="1:39" x14ac:dyDescent="0.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</row>
    <row r="385" spans="1:39" x14ac:dyDescent="0.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</row>
    <row r="386" spans="1:39" x14ac:dyDescent="0.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</row>
    <row r="387" spans="1:39" x14ac:dyDescent="0.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</row>
    <row r="388" spans="1:39" x14ac:dyDescent="0.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</row>
    <row r="389" spans="1:39" x14ac:dyDescent="0.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</row>
    <row r="390" spans="1:39" x14ac:dyDescent="0.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</row>
    <row r="391" spans="1:39" x14ac:dyDescent="0.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</row>
    <row r="392" spans="1:39" x14ac:dyDescent="0.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</row>
    <row r="393" spans="1:39" x14ac:dyDescent="0.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</row>
    <row r="394" spans="1:39" x14ac:dyDescent="0.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</row>
    <row r="395" spans="1:39" x14ac:dyDescent="0.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</row>
    <row r="396" spans="1:39" x14ac:dyDescent="0.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</row>
    <row r="397" spans="1:39" x14ac:dyDescent="0.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</row>
    <row r="398" spans="1:39" x14ac:dyDescent="0.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</row>
    <row r="399" spans="1:39" x14ac:dyDescent="0.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</row>
    <row r="400" spans="1:39" x14ac:dyDescent="0.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</row>
    <row r="401" spans="1:39" x14ac:dyDescent="0.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</row>
    <row r="402" spans="1:39" x14ac:dyDescent="0.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</row>
    <row r="403" spans="1:39" x14ac:dyDescent="0.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</row>
    <row r="404" spans="1:39" x14ac:dyDescent="0.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</row>
    <row r="405" spans="1:39" x14ac:dyDescent="0.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</row>
    <row r="406" spans="1:39" x14ac:dyDescent="0.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</row>
    <row r="407" spans="1:39" x14ac:dyDescent="0.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</row>
    <row r="408" spans="1:39" x14ac:dyDescent="0.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</row>
    <row r="409" spans="1:39" x14ac:dyDescent="0.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</row>
    <row r="410" spans="1:39" x14ac:dyDescent="0.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</row>
    <row r="411" spans="1:39" x14ac:dyDescent="0.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</row>
    <row r="412" spans="1:39" x14ac:dyDescent="0.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</row>
    <row r="413" spans="1:39" x14ac:dyDescent="0.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</row>
    <row r="414" spans="1:39" x14ac:dyDescent="0.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</row>
    <row r="415" spans="1:39" x14ac:dyDescent="0.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</row>
    <row r="416" spans="1:39" x14ac:dyDescent="0.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</row>
    <row r="417" spans="1:39" x14ac:dyDescent="0.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</row>
    <row r="418" spans="1:39" x14ac:dyDescent="0.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</row>
    <row r="419" spans="1:39" x14ac:dyDescent="0.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</row>
    <row r="420" spans="1:39" x14ac:dyDescent="0.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</row>
    <row r="421" spans="1:39" x14ac:dyDescent="0.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</row>
    <row r="422" spans="1:39" x14ac:dyDescent="0.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</row>
    <row r="423" spans="1:39" x14ac:dyDescent="0.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</row>
    <row r="424" spans="1:39" x14ac:dyDescent="0.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</row>
    <row r="425" spans="1:39" x14ac:dyDescent="0.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</row>
    <row r="426" spans="1:39" x14ac:dyDescent="0.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</row>
    <row r="427" spans="1:39" x14ac:dyDescent="0.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</row>
    <row r="428" spans="1:39" x14ac:dyDescent="0.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</row>
    <row r="429" spans="1:39" x14ac:dyDescent="0.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</row>
    <row r="430" spans="1:39" x14ac:dyDescent="0.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</row>
    <row r="431" spans="1:39" x14ac:dyDescent="0.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</row>
    <row r="432" spans="1:39" x14ac:dyDescent="0.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</row>
    <row r="433" spans="1:39" x14ac:dyDescent="0.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</row>
    <row r="434" spans="1:39" x14ac:dyDescent="0.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</row>
    <row r="435" spans="1:39" x14ac:dyDescent="0.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</row>
    <row r="436" spans="1:39" x14ac:dyDescent="0.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</row>
    <row r="437" spans="1:39" x14ac:dyDescent="0.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</row>
    <row r="438" spans="1:39" x14ac:dyDescent="0.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</row>
    <row r="439" spans="1:39" x14ac:dyDescent="0.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</row>
    <row r="440" spans="1:39" x14ac:dyDescent="0.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</row>
    <row r="441" spans="1:39" x14ac:dyDescent="0.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</row>
    <row r="442" spans="1:39" x14ac:dyDescent="0.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</row>
    <row r="443" spans="1:39" x14ac:dyDescent="0.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</row>
    <row r="444" spans="1:39" x14ac:dyDescent="0.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</row>
    <row r="445" spans="1:39" x14ac:dyDescent="0.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</row>
    <row r="446" spans="1:39" x14ac:dyDescent="0.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</row>
    <row r="447" spans="1:39" x14ac:dyDescent="0.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</row>
    <row r="448" spans="1:39" x14ac:dyDescent="0.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</row>
    <row r="449" spans="1:39" x14ac:dyDescent="0.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</row>
    <row r="450" spans="1:39" x14ac:dyDescent="0.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</row>
    <row r="451" spans="1:39" x14ac:dyDescent="0.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</row>
    <row r="452" spans="1:39" x14ac:dyDescent="0.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</row>
    <row r="453" spans="1:39" x14ac:dyDescent="0.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</row>
    <row r="454" spans="1:39" x14ac:dyDescent="0.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</row>
    <row r="455" spans="1:39" x14ac:dyDescent="0.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</row>
    <row r="456" spans="1:39" x14ac:dyDescent="0.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</row>
    <row r="457" spans="1:39" x14ac:dyDescent="0.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</row>
    <row r="458" spans="1:39" x14ac:dyDescent="0.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</row>
    <row r="459" spans="1:39" x14ac:dyDescent="0.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</row>
    <row r="460" spans="1:39" x14ac:dyDescent="0.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</row>
    <row r="461" spans="1:39" x14ac:dyDescent="0.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</row>
    <row r="462" spans="1:39" x14ac:dyDescent="0.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</row>
    <row r="463" spans="1:39" x14ac:dyDescent="0.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</row>
    <row r="464" spans="1:39" x14ac:dyDescent="0.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</row>
    <row r="465" spans="1:39" x14ac:dyDescent="0.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</row>
    <row r="466" spans="1:39" x14ac:dyDescent="0.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</row>
    <row r="467" spans="1:39" x14ac:dyDescent="0.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</row>
    <row r="468" spans="1:39" x14ac:dyDescent="0.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</row>
    <row r="469" spans="1:39" x14ac:dyDescent="0.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</row>
    <row r="470" spans="1:39" x14ac:dyDescent="0.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</row>
    <row r="471" spans="1:39" x14ac:dyDescent="0.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</row>
    <row r="472" spans="1:39" x14ac:dyDescent="0.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</row>
    <row r="473" spans="1:39" x14ac:dyDescent="0.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</row>
    <row r="474" spans="1:39" x14ac:dyDescent="0.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</row>
    <row r="475" spans="1:39" x14ac:dyDescent="0.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</row>
    <row r="476" spans="1:39" x14ac:dyDescent="0.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</row>
    <row r="477" spans="1:39" x14ac:dyDescent="0.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</row>
    <row r="478" spans="1:39" x14ac:dyDescent="0.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</row>
    <row r="479" spans="1:39" x14ac:dyDescent="0.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</row>
    <row r="480" spans="1:39" x14ac:dyDescent="0.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</row>
    <row r="481" spans="1:39" x14ac:dyDescent="0.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</row>
    <row r="482" spans="1:39" x14ac:dyDescent="0.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</row>
    <row r="483" spans="1:39" x14ac:dyDescent="0.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</row>
    <row r="484" spans="1:39" x14ac:dyDescent="0.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</row>
    <row r="485" spans="1:39" x14ac:dyDescent="0.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</row>
    <row r="486" spans="1:39" x14ac:dyDescent="0.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</row>
    <row r="487" spans="1:39" x14ac:dyDescent="0.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</row>
    <row r="488" spans="1:39" x14ac:dyDescent="0.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</row>
    <row r="489" spans="1:39" x14ac:dyDescent="0.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</row>
    <row r="490" spans="1:39" x14ac:dyDescent="0.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</row>
    <row r="491" spans="1:39" x14ac:dyDescent="0.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</row>
    <row r="492" spans="1:39" x14ac:dyDescent="0.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</row>
    <row r="493" spans="1:39" x14ac:dyDescent="0.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</row>
    <row r="494" spans="1:39" x14ac:dyDescent="0.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</row>
    <row r="495" spans="1:39" x14ac:dyDescent="0.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</row>
    <row r="496" spans="1:39" x14ac:dyDescent="0.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</row>
    <row r="497" spans="1:39" x14ac:dyDescent="0.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</row>
    <row r="498" spans="1:39" x14ac:dyDescent="0.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</row>
    <row r="499" spans="1:39" x14ac:dyDescent="0.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</row>
    <row r="500" spans="1:39" x14ac:dyDescent="0.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</row>
    <row r="501" spans="1:39" x14ac:dyDescent="0.3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</row>
    <row r="502" spans="1:39" x14ac:dyDescent="0.3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</row>
    <row r="503" spans="1:39" x14ac:dyDescent="0.3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</row>
    <row r="504" spans="1:39" x14ac:dyDescent="0.3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</row>
    <row r="505" spans="1:39" x14ac:dyDescent="0.3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</row>
    <row r="506" spans="1:39" x14ac:dyDescent="0.3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</row>
    <row r="507" spans="1:39" x14ac:dyDescent="0.3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</row>
    <row r="508" spans="1:39" x14ac:dyDescent="0.3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</row>
    <row r="509" spans="1:39" x14ac:dyDescent="0.3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</row>
    <row r="510" spans="1:39" x14ac:dyDescent="0.3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</row>
    <row r="511" spans="1:39" x14ac:dyDescent="0.3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</row>
    <row r="512" spans="1:39" x14ac:dyDescent="0.3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</row>
    <row r="513" spans="1:39" x14ac:dyDescent="0.3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</row>
    <row r="514" spans="1:39" x14ac:dyDescent="0.3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</row>
    <row r="515" spans="1:39" x14ac:dyDescent="0.3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</row>
    <row r="516" spans="1:39" x14ac:dyDescent="0.3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</row>
    <row r="517" spans="1:39" x14ac:dyDescent="0.3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</row>
    <row r="518" spans="1:39" x14ac:dyDescent="0.3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</row>
    <row r="519" spans="1:39" x14ac:dyDescent="0.3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</row>
    <row r="520" spans="1:39" x14ac:dyDescent="0.3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</row>
    <row r="521" spans="1:39" x14ac:dyDescent="0.3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</row>
    <row r="522" spans="1:39" x14ac:dyDescent="0.3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</row>
    <row r="523" spans="1:39" x14ac:dyDescent="0.3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</row>
    <row r="524" spans="1:39" x14ac:dyDescent="0.3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</row>
    <row r="525" spans="1:39" x14ac:dyDescent="0.3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</row>
    <row r="526" spans="1:39" x14ac:dyDescent="0.3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</row>
    <row r="527" spans="1:39" x14ac:dyDescent="0.3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</row>
    <row r="528" spans="1:39" x14ac:dyDescent="0.3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</row>
    <row r="529" spans="1:39" x14ac:dyDescent="0.3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</row>
    <row r="530" spans="1:39" x14ac:dyDescent="0.3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</row>
    <row r="531" spans="1:39" x14ac:dyDescent="0.3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</row>
    <row r="532" spans="1:39" x14ac:dyDescent="0.3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</row>
    <row r="533" spans="1:39" x14ac:dyDescent="0.3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</row>
    <row r="534" spans="1:39" x14ac:dyDescent="0.3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</row>
    <row r="535" spans="1:39" x14ac:dyDescent="0.3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</row>
    <row r="536" spans="1:39" x14ac:dyDescent="0.3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</row>
    <row r="537" spans="1:39" x14ac:dyDescent="0.3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</row>
    <row r="538" spans="1:39" x14ac:dyDescent="0.3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</row>
    <row r="539" spans="1:39" x14ac:dyDescent="0.3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</row>
    <row r="540" spans="1:39" x14ac:dyDescent="0.3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</row>
    <row r="541" spans="1:39" x14ac:dyDescent="0.3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</row>
    <row r="542" spans="1:39" x14ac:dyDescent="0.3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</row>
    <row r="543" spans="1:39" x14ac:dyDescent="0.3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</row>
    <row r="544" spans="1:39" x14ac:dyDescent="0.3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</row>
    <row r="545" spans="1:39" x14ac:dyDescent="0.3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</row>
    <row r="546" spans="1:39" x14ac:dyDescent="0.3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</row>
    <row r="547" spans="1:39" x14ac:dyDescent="0.3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</row>
    <row r="548" spans="1:39" x14ac:dyDescent="0.3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</row>
    <row r="549" spans="1:39" x14ac:dyDescent="0.3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</row>
    <row r="550" spans="1:39" x14ac:dyDescent="0.3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</row>
    <row r="551" spans="1:39" x14ac:dyDescent="0.3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</row>
    <row r="552" spans="1:39" x14ac:dyDescent="0.3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</row>
    <row r="553" spans="1:39" x14ac:dyDescent="0.3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</row>
    <row r="554" spans="1:39" x14ac:dyDescent="0.3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</row>
    <row r="555" spans="1:39" x14ac:dyDescent="0.3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</row>
    <row r="556" spans="1:39" x14ac:dyDescent="0.3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</row>
    <row r="557" spans="1:39" x14ac:dyDescent="0.3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</row>
    <row r="558" spans="1:39" x14ac:dyDescent="0.3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</row>
    <row r="559" spans="1:39" x14ac:dyDescent="0.3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</row>
    <row r="560" spans="1:39" x14ac:dyDescent="0.3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</row>
    <row r="561" spans="1:39" x14ac:dyDescent="0.3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</row>
    <row r="562" spans="1:39" x14ac:dyDescent="0.3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</row>
    <row r="563" spans="1:39" x14ac:dyDescent="0.3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</row>
    <row r="564" spans="1:39" x14ac:dyDescent="0.3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</row>
    <row r="565" spans="1:39" x14ac:dyDescent="0.3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</row>
    <row r="566" spans="1:39" x14ac:dyDescent="0.3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</row>
    <row r="567" spans="1:39" x14ac:dyDescent="0.3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</row>
    <row r="568" spans="1:39" x14ac:dyDescent="0.3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</row>
    <row r="569" spans="1:39" x14ac:dyDescent="0.3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</row>
    <row r="570" spans="1:39" x14ac:dyDescent="0.3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</row>
    <row r="571" spans="1:39" x14ac:dyDescent="0.3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</row>
    <row r="572" spans="1:39" x14ac:dyDescent="0.3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</row>
    <row r="573" spans="1:39" x14ac:dyDescent="0.3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</row>
    <row r="574" spans="1:39" x14ac:dyDescent="0.3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</row>
    <row r="575" spans="1:39" x14ac:dyDescent="0.3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</row>
    <row r="576" spans="1:39" x14ac:dyDescent="0.3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</row>
    <row r="577" spans="1:39" x14ac:dyDescent="0.3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</row>
    <row r="578" spans="1:39" x14ac:dyDescent="0.3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</row>
    <row r="579" spans="1:39" x14ac:dyDescent="0.3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</row>
    <row r="580" spans="1:39" x14ac:dyDescent="0.3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</row>
    <row r="581" spans="1:39" x14ac:dyDescent="0.3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</row>
    <row r="582" spans="1:39" x14ac:dyDescent="0.3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</row>
    <row r="583" spans="1:39" x14ac:dyDescent="0.3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</row>
    <row r="584" spans="1:39" x14ac:dyDescent="0.3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</row>
    <row r="585" spans="1:39" x14ac:dyDescent="0.3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</row>
    <row r="586" spans="1:39" x14ac:dyDescent="0.3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</row>
    <row r="587" spans="1:39" x14ac:dyDescent="0.3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</row>
    <row r="588" spans="1:39" x14ac:dyDescent="0.3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</row>
    <row r="589" spans="1:39" x14ac:dyDescent="0.3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</row>
    <row r="590" spans="1:39" x14ac:dyDescent="0.3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</row>
    <row r="591" spans="1:39" x14ac:dyDescent="0.3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</row>
    <row r="592" spans="1:39" x14ac:dyDescent="0.3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</row>
    <row r="593" spans="1:39" x14ac:dyDescent="0.3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</row>
    <row r="594" spans="1:39" x14ac:dyDescent="0.3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</row>
    <row r="595" spans="1:39" x14ac:dyDescent="0.3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</row>
    <row r="596" spans="1:39" x14ac:dyDescent="0.3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</row>
    <row r="597" spans="1:39" x14ac:dyDescent="0.3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</row>
    <row r="598" spans="1:39" x14ac:dyDescent="0.3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</row>
    <row r="599" spans="1:39" x14ac:dyDescent="0.3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</row>
    <row r="600" spans="1:39" x14ac:dyDescent="0.3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</row>
    <row r="601" spans="1:39" x14ac:dyDescent="0.3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</row>
    <row r="602" spans="1:39" x14ac:dyDescent="0.3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</row>
    <row r="603" spans="1:39" x14ac:dyDescent="0.3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</row>
    <row r="604" spans="1:39" x14ac:dyDescent="0.3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</row>
    <row r="605" spans="1:39" x14ac:dyDescent="0.3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</row>
    <row r="606" spans="1:39" x14ac:dyDescent="0.3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</row>
    <row r="607" spans="1:39" x14ac:dyDescent="0.3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</row>
    <row r="608" spans="1:39" x14ac:dyDescent="0.3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</row>
    <row r="609" spans="1:39" x14ac:dyDescent="0.3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</row>
    <row r="610" spans="1:39" x14ac:dyDescent="0.3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</row>
    <row r="611" spans="1:39" x14ac:dyDescent="0.3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</row>
    <row r="612" spans="1:39" x14ac:dyDescent="0.3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</row>
    <row r="613" spans="1:39" x14ac:dyDescent="0.3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</row>
    <row r="614" spans="1:39" x14ac:dyDescent="0.3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</row>
    <row r="615" spans="1:39" x14ac:dyDescent="0.3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</row>
    <row r="616" spans="1:39" x14ac:dyDescent="0.3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</row>
    <row r="617" spans="1:39" x14ac:dyDescent="0.3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</row>
    <row r="618" spans="1:39" x14ac:dyDescent="0.3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</row>
    <row r="619" spans="1:39" x14ac:dyDescent="0.3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</row>
    <row r="620" spans="1:39" x14ac:dyDescent="0.3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</row>
    <row r="621" spans="1:39" x14ac:dyDescent="0.3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</row>
    <row r="622" spans="1:39" x14ac:dyDescent="0.3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</row>
    <row r="623" spans="1:39" x14ac:dyDescent="0.3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</row>
    <row r="624" spans="1:39" x14ac:dyDescent="0.3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</row>
    <row r="625" spans="1:39" x14ac:dyDescent="0.3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</row>
    <row r="626" spans="1:39" x14ac:dyDescent="0.3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</row>
    <row r="627" spans="1:39" x14ac:dyDescent="0.3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</row>
    <row r="628" spans="1:39" x14ac:dyDescent="0.3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</row>
    <row r="629" spans="1:39" x14ac:dyDescent="0.3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</row>
    <row r="630" spans="1:39" x14ac:dyDescent="0.3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</row>
    <row r="631" spans="1:39" x14ac:dyDescent="0.3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</row>
    <row r="632" spans="1:39" x14ac:dyDescent="0.3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</row>
    <row r="633" spans="1:39" x14ac:dyDescent="0.3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</row>
    <row r="634" spans="1:39" x14ac:dyDescent="0.3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</row>
    <row r="635" spans="1:39" x14ac:dyDescent="0.3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</row>
    <row r="636" spans="1:39" x14ac:dyDescent="0.3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</row>
    <row r="637" spans="1:39" x14ac:dyDescent="0.3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</row>
    <row r="638" spans="1:39" x14ac:dyDescent="0.3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</row>
    <row r="639" spans="1:39" x14ac:dyDescent="0.3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</row>
    <row r="640" spans="1:39" x14ac:dyDescent="0.3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</row>
    <row r="641" spans="1:39" x14ac:dyDescent="0.3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</row>
    <row r="642" spans="1:39" x14ac:dyDescent="0.3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</row>
    <row r="643" spans="1:39" x14ac:dyDescent="0.3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</row>
    <row r="644" spans="1:39" x14ac:dyDescent="0.3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</row>
    <row r="645" spans="1:39" x14ac:dyDescent="0.3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</row>
    <row r="646" spans="1:39" x14ac:dyDescent="0.3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</row>
    <row r="647" spans="1:39" x14ac:dyDescent="0.3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</row>
    <row r="648" spans="1:39" x14ac:dyDescent="0.3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</row>
    <row r="649" spans="1:39" x14ac:dyDescent="0.3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</row>
    <row r="650" spans="1:39" x14ac:dyDescent="0.3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</row>
    <row r="651" spans="1:39" x14ac:dyDescent="0.3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</row>
    <row r="652" spans="1:39" x14ac:dyDescent="0.3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</row>
    <row r="653" spans="1:39" x14ac:dyDescent="0.3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</row>
    <row r="654" spans="1:39" x14ac:dyDescent="0.3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</row>
    <row r="655" spans="1:39" x14ac:dyDescent="0.3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</row>
    <row r="656" spans="1:39" x14ac:dyDescent="0.3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</row>
    <row r="657" spans="1:39" x14ac:dyDescent="0.3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</row>
    <row r="658" spans="1:39" x14ac:dyDescent="0.3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</row>
    <row r="659" spans="1:39" x14ac:dyDescent="0.3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</row>
    <row r="660" spans="1:39" x14ac:dyDescent="0.3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</row>
    <row r="661" spans="1:39" x14ac:dyDescent="0.3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</row>
    <row r="662" spans="1:39" x14ac:dyDescent="0.3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</row>
    <row r="663" spans="1:39" x14ac:dyDescent="0.3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</row>
    <row r="664" spans="1:39" x14ac:dyDescent="0.3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</row>
    <row r="665" spans="1:39" x14ac:dyDescent="0.3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</row>
    <row r="666" spans="1:39" x14ac:dyDescent="0.3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</row>
    <row r="667" spans="1:39" x14ac:dyDescent="0.3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</row>
    <row r="668" spans="1:39" x14ac:dyDescent="0.3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</row>
    <row r="669" spans="1:39" x14ac:dyDescent="0.3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</row>
    <row r="670" spans="1:39" x14ac:dyDescent="0.3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</row>
    <row r="671" spans="1:39" x14ac:dyDescent="0.3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</row>
    <row r="672" spans="1:39" x14ac:dyDescent="0.3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</row>
    <row r="673" spans="1:39" x14ac:dyDescent="0.3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</row>
    <row r="674" spans="1:39" x14ac:dyDescent="0.3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</row>
    <row r="675" spans="1:39" x14ac:dyDescent="0.3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</row>
    <row r="676" spans="1:39" x14ac:dyDescent="0.3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</row>
    <row r="677" spans="1:39" x14ac:dyDescent="0.3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</row>
    <row r="678" spans="1:39" x14ac:dyDescent="0.3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</row>
    <row r="679" spans="1:39" x14ac:dyDescent="0.3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</row>
    <row r="680" spans="1:39" x14ac:dyDescent="0.3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</row>
    <row r="681" spans="1:39" x14ac:dyDescent="0.3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</row>
    <row r="682" spans="1:39" x14ac:dyDescent="0.3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</row>
    <row r="683" spans="1:39" x14ac:dyDescent="0.3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</row>
    <row r="684" spans="1:39" x14ac:dyDescent="0.3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</row>
    <row r="685" spans="1:39" x14ac:dyDescent="0.3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</row>
    <row r="686" spans="1:39" x14ac:dyDescent="0.3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</row>
    <row r="687" spans="1:39" x14ac:dyDescent="0.3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</row>
    <row r="688" spans="1:39" x14ac:dyDescent="0.3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</row>
    <row r="689" spans="1:39" x14ac:dyDescent="0.3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</row>
    <row r="690" spans="1:39" x14ac:dyDescent="0.3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</row>
    <row r="691" spans="1:39" x14ac:dyDescent="0.3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</row>
    <row r="692" spans="1:39" x14ac:dyDescent="0.3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</row>
    <row r="693" spans="1:39" x14ac:dyDescent="0.3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</row>
    <row r="694" spans="1:39" x14ac:dyDescent="0.3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</row>
    <row r="695" spans="1:39" x14ac:dyDescent="0.3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</row>
    <row r="696" spans="1:39" x14ac:dyDescent="0.3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</row>
    <row r="697" spans="1:39" x14ac:dyDescent="0.3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</row>
    <row r="698" spans="1:39" x14ac:dyDescent="0.3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</row>
    <row r="699" spans="1:39" x14ac:dyDescent="0.3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</row>
    <row r="700" spans="1:39" x14ac:dyDescent="0.3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</row>
    <row r="701" spans="1:39" x14ac:dyDescent="0.3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</row>
    <row r="702" spans="1:39" x14ac:dyDescent="0.3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</row>
    <row r="703" spans="1:39" x14ac:dyDescent="0.3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</row>
    <row r="704" spans="1:39" x14ac:dyDescent="0.3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</row>
    <row r="705" spans="1:39" x14ac:dyDescent="0.3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</row>
    <row r="706" spans="1:39" x14ac:dyDescent="0.3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</row>
    <row r="707" spans="1:39" x14ac:dyDescent="0.3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</row>
    <row r="708" spans="1:39" x14ac:dyDescent="0.3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</row>
    <row r="709" spans="1:39" x14ac:dyDescent="0.3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</row>
    <row r="710" spans="1:39" x14ac:dyDescent="0.3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</row>
    <row r="711" spans="1:39" x14ac:dyDescent="0.3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</row>
    <row r="712" spans="1:39" x14ac:dyDescent="0.3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</row>
    <row r="713" spans="1:39" x14ac:dyDescent="0.3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</row>
    <row r="714" spans="1:39" x14ac:dyDescent="0.3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</row>
    <row r="715" spans="1:39" x14ac:dyDescent="0.3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</row>
    <row r="716" spans="1:39" x14ac:dyDescent="0.3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</row>
    <row r="717" spans="1:39" x14ac:dyDescent="0.3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</row>
    <row r="718" spans="1:39" x14ac:dyDescent="0.3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</row>
    <row r="719" spans="1:39" x14ac:dyDescent="0.3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</row>
    <row r="720" spans="1:39" x14ac:dyDescent="0.3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</row>
    <row r="721" spans="1:39" x14ac:dyDescent="0.3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</row>
    <row r="722" spans="1:39" x14ac:dyDescent="0.3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</row>
    <row r="723" spans="1:39" x14ac:dyDescent="0.3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</row>
    <row r="724" spans="1:39" x14ac:dyDescent="0.3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</row>
    <row r="725" spans="1:39" x14ac:dyDescent="0.3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</row>
    <row r="726" spans="1:39" x14ac:dyDescent="0.3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</row>
    <row r="727" spans="1:39" x14ac:dyDescent="0.3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</row>
    <row r="728" spans="1:39" x14ac:dyDescent="0.3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</row>
    <row r="729" spans="1:39" x14ac:dyDescent="0.3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</row>
    <row r="730" spans="1:39" x14ac:dyDescent="0.3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</row>
    <row r="731" spans="1:39" x14ac:dyDescent="0.3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</row>
    <row r="732" spans="1:39" x14ac:dyDescent="0.3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</row>
    <row r="733" spans="1:39" x14ac:dyDescent="0.3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</row>
    <row r="734" spans="1:39" x14ac:dyDescent="0.3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</row>
    <row r="735" spans="1:39" x14ac:dyDescent="0.3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</row>
    <row r="736" spans="1:39" x14ac:dyDescent="0.3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</row>
    <row r="737" spans="1:39" x14ac:dyDescent="0.3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</row>
    <row r="738" spans="1:39" x14ac:dyDescent="0.3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</row>
    <row r="739" spans="1:39" x14ac:dyDescent="0.3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</row>
    <row r="740" spans="1:39" x14ac:dyDescent="0.3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</row>
    <row r="741" spans="1:39" x14ac:dyDescent="0.3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</row>
    <row r="742" spans="1:39" x14ac:dyDescent="0.3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</row>
    <row r="743" spans="1:39" x14ac:dyDescent="0.3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</row>
    <row r="744" spans="1:39" x14ac:dyDescent="0.3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</row>
    <row r="745" spans="1:39" x14ac:dyDescent="0.3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</row>
    <row r="746" spans="1:39" x14ac:dyDescent="0.3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</row>
    <row r="747" spans="1:39" x14ac:dyDescent="0.3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</row>
    <row r="748" spans="1:39" x14ac:dyDescent="0.3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</row>
    <row r="749" spans="1:39" x14ac:dyDescent="0.3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</row>
    <row r="750" spans="1:39" x14ac:dyDescent="0.3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</row>
    <row r="751" spans="1:39" x14ac:dyDescent="0.3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</row>
    <row r="752" spans="1:39" x14ac:dyDescent="0.3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</row>
    <row r="753" spans="1:39" x14ac:dyDescent="0.3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</row>
    <row r="754" spans="1:39" x14ac:dyDescent="0.3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</row>
    <row r="755" spans="1:39" x14ac:dyDescent="0.3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</row>
    <row r="756" spans="1:39" x14ac:dyDescent="0.3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</row>
    <row r="757" spans="1:39" x14ac:dyDescent="0.3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</row>
    <row r="758" spans="1:39" x14ac:dyDescent="0.3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</row>
    <row r="759" spans="1:39" x14ac:dyDescent="0.3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</row>
    <row r="760" spans="1:39" x14ac:dyDescent="0.3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</row>
    <row r="761" spans="1:39" x14ac:dyDescent="0.3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</row>
    <row r="762" spans="1:39" x14ac:dyDescent="0.3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</row>
    <row r="763" spans="1:39" x14ac:dyDescent="0.3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</row>
    <row r="764" spans="1:39" x14ac:dyDescent="0.3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</row>
    <row r="765" spans="1:39" x14ac:dyDescent="0.3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</row>
    <row r="766" spans="1:39" x14ac:dyDescent="0.3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</row>
    <row r="767" spans="1:39" x14ac:dyDescent="0.3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</row>
    <row r="768" spans="1:39" x14ac:dyDescent="0.3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</row>
    <row r="769" spans="1:39" x14ac:dyDescent="0.3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</row>
    <row r="770" spans="1:39" x14ac:dyDescent="0.3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</row>
    <row r="771" spans="1:39" x14ac:dyDescent="0.3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</row>
    <row r="772" spans="1:39" x14ac:dyDescent="0.3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</row>
    <row r="773" spans="1:39" x14ac:dyDescent="0.3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</row>
    <row r="774" spans="1:39" x14ac:dyDescent="0.3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</row>
    <row r="775" spans="1:39" x14ac:dyDescent="0.3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</row>
    <row r="776" spans="1:39" x14ac:dyDescent="0.3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</row>
    <row r="777" spans="1:39" x14ac:dyDescent="0.3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</row>
    <row r="778" spans="1:39" x14ac:dyDescent="0.3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</row>
    <row r="779" spans="1:39" x14ac:dyDescent="0.3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</row>
    <row r="780" spans="1:39" x14ac:dyDescent="0.3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</row>
    <row r="781" spans="1:39" x14ac:dyDescent="0.3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</row>
    <row r="782" spans="1:39" x14ac:dyDescent="0.3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</row>
    <row r="783" spans="1:39" x14ac:dyDescent="0.3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</row>
    <row r="784" spans="1:39" x14ac:dyDescent="0.3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</row>
    <row r="785" spans="1:39" x14ac:dyDescent="0.3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</row>
    <row r="786" spans="1:39" x14ac:dyDescent="0.3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</row>
    <row r="787" spans="1:39" x14ac:dyDescent="0.3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</row>
    <row r="788" spans="1:39" x14ac:dyDescent="0.3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</row>
    <row r="789" spans="1:39" x14ac:dyDescent="0.3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</row>
    <row r="790" spans="1:39" x14ac:dyDescent="0.3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</row>
    <row r="791" spans="1:39" x14ac:dyDescent="0.3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</row>
    <row r="792" spans="1:39" x14ac:dyDescent="0.3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</row>
    <row r="793" spans="1:39" x14ac:dyDescent="0.3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</row>
    <row r="794" spans="1:39" x14ac:dyDescent="0.3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</row>
    <row r="795" spans="1:39" x14ac:dyDescent="0.3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</row>
    <row r="796" spans="1:39" x14ac:dyDescent="0.3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</row>
    <row r="797" spans="1:39" x14ac:dyDescent="0.3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</row>
    <row r="798" spans="1:39" x14ac:dyDescent="0.3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</row>
    <row r="799" spans="1:39" x14ac:dyDescent="0.3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</row>
    <row r="800" spans="1:39" x14ac:dyDescent="0.3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</row>
    <row r="801" spans="1:39" x14ac:dyDescent="0.3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</row>
    <row r="802" spans="1:39" x14ac:dyDescent="0.3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</row>
    <row r="803" spans="1:39" x14ac:dyDescent="0.3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</row>
    <row r="804" spans="1:39" x14ac:dyDescent="0.3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</row>
    <row r="805" spans="1:39" x14ac:dyDescent="0.3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</row>
    <row r="806" spans="1:39" x14ac:dyDescent="0.3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</row>
    <row r="807" spans="1:39" x14ac:dyDescent="0.3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</row>
    <row r="808" spans="1:39" x14ac:dyDescent="0.3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</row>
    <row r="809" spans="1:39" x14ac:dyDescent="0.3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</row>
    <row r="810" spans="1:39" x14ac:dyDescent="0.3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</row>
    <row r="811" spans="1:39" x14ac:dyDescent="0.3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</row>
    <row r="812" spans="1:39" x14ac:dyDescent="0.3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</row>
    <row r="813" spans="1:39" x14ac:dyDescent="0.3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</row>
    <row r="814" spans="1:39" x14ac:dyDescent="0.3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</row>
    <row r="815" spans="1:39" x14ac:dyDescent="0.3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</row>
    <row r="816" spans="1:39" x14ac:dyDescent="0.3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</row>
    <row r="817" spans="1:39" x14ac:dyDescent="0.3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</row>
    <row r="818" spans="1:39" x14ac:dyDescent="0.3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</row>
    <row r="819" spans="1:39" x14ac:dyDescent="0.3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</row>
    <row r="820" spans="1:39" x14ac:dyDescent="0.3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</row>
    <row r="821" spans="1:39" x14ac:dyDescent="0.3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</row>
    <row r="822" spans="1:39" x14ac:dyDescent="0.3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</row>
    <row r="823" spans="1:39" x14ac:dyDescent="0.3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</row>
    <row r="824" spans="1:39" x14ac:dyDescent="0.3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</row>
    <row r="825" spans="1:39" x14ac:dyDescent="0.3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</row>
    <row r="826" spans="1:39" x14ac:dyDescent="0.3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</row>
    <row r="827" spans="1:39" x14ac:dyDescent="0.3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</row>
    <row r="828" spans="1:39" x14ac:dyDescent="0.3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</row>
    <row r="829" spans="1:39" x14ac:dyDescent="0.3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</row>
    <row r="830" spans="1:39" x14ac:dyDescent="0.3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</row>
    <row r="831" spans="1:39" x14ac:dyDescent="0.3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</row>
    <row r="832" spans="1:39" x14ac:dyDescent="0.3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</row>
    <row r="833" spans="1:39" x14ac:dyDescent="0.3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</row>
    <row r="834" spans="1:39" x14ac:dyDescent="0.3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</row>
    <row r="835" spans="1:39" x14ac:dyDescent="0.3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</row>
    <row r="836" spans="1:39" x14ac:dyDescent="0.3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</row>
    <row r="837" spans="1:39" x14ac:dyDescent="0.3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</row>
    <row r="838" spans="1:39" x14ac:dyDescent="0.3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</row>
    <row r="839" spans="1:39" x14ac:dyDescent="0.3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</row>
    <row r="840" spans="1:39" x14ac:dyDescent="0.3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</row>
    <row r="841" spans="1:39" x14ac:dyDescent="0.3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</row>
    <row r="842" spans="1:39" x14ac:dyDescent="0.3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</row>
    <row r="843" spans="1:39" x14ac:dyDescent="0.3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</row>
    <row r="844" spans="1:39" x14ac:dyDescent="0.3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</row>
    <row r="845" spans="1:39" x14ac:dyDescent="0.3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</row>
    <row r="846" spans="1:39" x14ac:dyDescent="0.3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</row>
    <row r="847" spans="1:39" x14ac:dyDescent="0.3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</row>
    <row r="848" spans="1:39" x14ac:dyDescent="0.3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</row>
    <row r="849" spans="1:39" x14ac:dyDescent="0.3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</row>
    <row r="850" spans="1:39" x14ac:dyDescent="0.3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</row>
    <row r="851" spans="1:39" x14ac:dyDescent="0.3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</row>
    <row r="852" spans="1:39" x14ac:dyDescent="0.3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</row>
    <row r="853" spans="1:39" x14ac:dyDescent="0.3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</row>
    <row r="854" spans="1:39" x14ac:dyDescent="0.3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</row>
    <row r="855" spans="1:39" x14ac:dyDescent="0.3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</row>
    <row r="856" spans="1:39" x14ac:dyDescent="0.3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</row>
    <row r="857" spans="1:39" x14ac:dyDescent="0.3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</row>
    <row r="858" spans="1:39" x14ac:dyDescent="0.3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</row>
    <row r="859" spans="1:39" x14ac:dyDescent="0.3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</row>
    <row r="860" spans="1:39" x14ac:dyDescent="0.3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</row>
    <row r="861" spans="1:39" x14ac:dyDescent="0.3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</row>
    <row r="862" spans="1:39" x14ac:dyDescent="0.3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</row>
    <row r="863" spans="1:39" x14ac:dyDescent="0.3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</row>
    <row r="864" spans="1:39" x14ac:dyDescent="0.3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</row>
    <row r="865" spans="1:39" x14ac:dyDescent="0.3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</row>
    <row r="866" spans="1:39" x14ac:dyDescent="0.3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</row>
    <row r="867" spans="1:39" x14ac:dyDescent="0.3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</row>
    <row r="868" spans="1:39" x14ac:dyDescent="0.3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</row>
    <row r="869" spans="1:39" x14ac:dyDescent="0.3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</row>
    <row r="870" spans="1:39" x14ac:dyDescent="0.3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</row>
    <row r="871" spans="1:39" x14ac:dyDescent="0.3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</row>
    <row r="872" spans="1:39" x14ac:dyDescent="0.3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</row>
    <row r="873" spans="1:39" x14ac:dyDescent="0.3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</row>
    <row r="874" spans="1:39" x14ac:dyDescent="0.3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</row>
    <row r="875" spans="1:39" x14ac:dyDescent="0.3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</row>
    <row r="876" spans="1:39" x14ac:dyDescent="0.3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</row>
    <row r="877" spans="1:39" x14ac:dyDescent="0.3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</row>
    <row r="878" spans="1:39" x14ac:dyDescent="0.3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</row>
    <row r="879" spans="1:39" x14ac:dyDescent="0.3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</row>
    <row r="880" spans="1:39" x14ac:dyDescent="0.3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</row>
    <row r="881" spans="1:39" x14ac:dyDescent="0.3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</row>
    <row r="882" spans="1:39" x14ac:dyDescent="0.3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</row>
    <row r="883" spans="1:39" x14ac:dyDescent="0.3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</row>
    <row r="884" spans="1:39" x14ac:dyDescent="0.3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</row>
    <row r="885" spans="1:39" x14ac:dyDescent="0.3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</row>
    <row r="886" spans="1:39" x14ac:dyDescent="0.3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</row>
    <row r="887" spans="1:39" x14ac:dyDescent="0.3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</row>
    <row r="888" spans="1:39" x14ac:dyDescent="0.3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</row>
    <row r="889" spans="1:39" x14ac:dyDescent="0.3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</row>
    <row r="890" spans="1:39" x14ac:dyDescent="0.3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</row>
    <row r="891" spans="1:39" x14ac:dyDescent="0.3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</row>
    <row r="892" spans="1:39" x14ac:dyDescent="0.3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</row>
    <row r="893" spans="1:39" x14ac:dyDescent="0.3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</row>
    <row r="894" spans="1:39" x14ac:dyDescent="0.3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</row>
    <row r="895" spans="1:39" x14ac:dyDescent="0.3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</row>
    <row r="896" spans="1:39" x14ac:dyDescent="0.3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</row>
    <row r="897" spans="1:39" x14ac:dyDescent="0.3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</row>
    <row r="898" spans="1:39" x14ac:dyDescent="0.3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</row>
    <row r="899" spans="1:39" x14ac:dyDescent="0.3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</row>
    <row r="900" spans="1:39" x14ac:dyDescent="0.3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</row>
    <row r="901" spans="1:39" x14ac:dyDescent="0.3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</row>
    <row r="902" spans="1:39" x14ac:dyDescent="0.3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</row>
    <row r="903" spans="1:39" x14ac:dyDescent="0.3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</row>
    <row r="904" spans="1:39" x14ac:dyDescent="0.3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</row>
    <row r="905" spans="1:39" x14ac:dyDescent="0.3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</row>
    <row r="906" spans="1:39" x14ac:dyDescent="0.3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</row>
    <row r="907" spans="1:39" x14ac:dyDescent="0.3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</row>
    <row r="908" spans="1:39" x14ac:dyDescent="0.3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</row>
    <row r="909" spans="1:39" x14ac:dyDescent="0.3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</row>
    <row r="910" spans="1:39" x14ac:dyDescent="0.3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</row>
    <row r="911" spans="1:39" x14ac:dyDescent="0.3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</row>
    <row r="912" spans="1:39" x14ac:dyDescent="0.3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</row>
    <row r="913" spans="1:39" x14ac:dyDescent="0.3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</row>
    <row r="914" spans="1:39" x14ac:dyDescent="0.3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</row>
    <row r="915" spans="1:39" x14ac:dyDescent="0.3">
      <c r="A915" s="8"/>
      <c r="B915" s="8"/>
      <c r="C915" s="8"/>
      <c r="D915" s="8"/>
      <c r="E915" s="8"/>
      <c r="F915" s="8"/>
      <c r="G915" s="8"/>
      <c r="H915" s="8"/>
      <c r="I915" s="8"/>
      <c r="J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</row>
    <row r="916" spans="1:39" x14ac:dyDescent="0.3">
      <c r="A916" s="8"/>
      <c r="B916" s="8"/>
      <c r="C916" s="8"/>
      <c r="D916" s="8"/>
      <c r="E916" s="8"/>
      <c r="F916" s="8"/>
      <c r="G916" s="8"/>
      <c r="H916" s="8"/>
      <c r="I916" s="8"/>
      <c r="J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</row>
    <row r="917" spans="1:39" x14ac:dyDescent="0.3">
      <c r="A917" s="8"/>
      <c r="B917" s="8"/>
      <c r="C917" s="8"/>
      <c r="D917" s="8"/>
      <c r="E917" s="8"/>
      <c r="F917" s="8"/>
      <c r="G917" s="8"/>
      <c r="H917" s="8"/>
      <c r="I917" s="8"/>
      <c r="J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</row>
    <row r="918" spans="1:39" x14ac:dyDescent="0.3">
      <c r="A918" s="8"/>
      <c r="B918" s="8"/>
      <c r="C918" s="8"/>
      <c r="D918" s="8"/>
      <c r="E918" s="8"/>
      <c r="F918" s="8"/>
      <c r="G918" s="8"/>
      <c r="H918" s="8"/>
      <c r="I918" s="8"/>
      <c r="J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</row>
    <row r="919" spans="1:39" x14ac:dyDescent="0.3">
      <c r="A919" s="8"/>
      <c r="B919" s="8"/>
      <c r="C919" s="8"/>
      <c r="D919" s="8"/>
      <c r="E919" s="8"/>
      <c r="F919" s="8"/>
      <c r="G919" s="8"/>
      <c r="H919" s="8"/>
      <c r="I919" s="8"/>
      <c r="J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</row>
    <row r="920" spans="1:39" x14ac:dyDescent="0.3">
      <c r="A920" s="8"/>
      <c r="B920" s="8"/>
      <c r="C920" s="8"/>
      <c r="D920" s="8"/>
      <c r="E920" s="8"/>
      <c r="F920" s="8"/>
      <c r="G920" s="8"/>
      <c r="H920" s="8"/>
      <c r="I920" s="8"/>
      <c r="J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</row>
    <row r="921" spans="1:39" x14ac:dyDescent="0.3">
      <c r="A921" s="8"/>
      <c r="B921" s="8"/>
      <c r="C921" s="8"/>
      <c r="D921" s="8"/>
      <c r="E921" s="8"/>
      <c r="F921" s="8"/>
      <c r="G921" s="8"/>
      <c r="H921" s="8"/>
      <c r="I921" s="8"/>
      <c r="J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</row>
    <row r="922" spans="1:39" x14ac:dyDescent="0.3">
      <c r="A922" s="8"/>
      <c r="B922" s="8"/>
      <c r="C922" s="8"/>
      <c r="D922" s="8"/>
      <c r="E922" s="8"/>
      <c r="F922" s="8"/>
      <c r="G922" s="8"/>
      <c r="H922" s="8"/>
      <c r="I922" s="8"/>
      <c r="J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</row>
    <row r="923" spans="1:39" x14ac:dyDescent="0.3">
      <c r="A923" s="8"/>
      <c r="B923" s="8"/>
      <c r="C923" s="8"/>
      <c r="D923" s="8"/>
      <c r="E923" s="8"/>
      <c r="F923" s="8"/>
      <c r="G923" s="8"/>
      <c r="H923" s="8"/>
      <c r="I923" s="8"/>
      <c r="J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</row>
    <row r="924" spans="1:39" x14ac:dyDescent="0.3">
      <c r="A924" s="8"/>
      <c r="B924" s="8"/>
      <c r="C924" s="8"/>
      <c r="D924" s="8"/>
      <c r="E924" s="8"/>
      <c r="F924" s="8"/>
      <c r="G924" s="8"/>
      <c r="H924" s="8"/>
      <c r="I924" s="8"/>
      <c r="J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</row>
    <row r="925" spans="1:39" x14ac:dyDescent="0.3">
      <c r="A925" s="8"/>
      <c r="B925" s="8"/>
      <c r="C925" s="8"/>
      <c r="D925" s="8"/>
      <c r="E925" s="8"/>
      <c r="F925" s="8"/>
      <c r="G925" s="8"/>
      <c r="H925" s="8"/>
      <c r="I925" s="8"/>
      <c r="J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</row>
    <row r="926" spans="1:39" x14ac:dyDescent="0.3">
      <c r="A926" s="8"/>
      <c r="B926" s="8"/>
      <c r="C926" s="8"/>
      <c r="D926" s="8"/>
      <c r="E926" s="8"/>
      <c r="F926" s="8"/>
      <c r="G926" s="8"/>
      <c r="H926" s="8"/>
      <c r="I926" s="8"/>
      <c r="J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</row>
    <row r="927" spans="1:39" x14ac:dyDescent="0.3">
      <c r="A927" s="8"/>
      <c r="B927" s="8"/>
      <c r="C927" s="8"/>
      <c r="D927" s="8"/>
      <c r="E927" s="8"/>
      <c r="F927" s="8"/>
      <c r="G927" s="8"/>
      <c r="H927" s="8"/>
      <c r="I927" s="8"/>
      <c r="J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</row>
    <row r="928" spans="1:39" x14ac:dyDescent="0.3">
      <c r="A928" s="8"/>
      <c r="B928" s="8"/>
      <c r="C928" s="8"/>
      <c r="D928" s="8"/>
      <c r="E928" s="8"/>
      <c r="F928" s="8"/>
      <c r="G928" s="8"/>
      <c r="H928" s="8"/>
      <c r="I928" s="8"/>
      <c r="J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</row>
    <row r="929" spans="1:39" x14ac:dyDescent="0.3">
      <c r="A929" s="8"/>
      <c r="B929" s="8"/>
      <c r="C929" s="8"/>
      <c r="D929" s="8"/>
      <c r="E929" s="8"/>
      <c r="F929" s="8"/>
      <c r="G929" s="8"/>
      <c r="H929" s="8"/>
      <c r="I929" s="8"/>
      <c r="J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</row>
    <row r="930" spans="1:39" x14ac:dyDescent="0.3">
      <c r="A930" s="8"/>
      <c r="B930" s="8"/>
      <c r="C930" s="8"/>
      <c r="D930" s="8"/>
      <c r="E930" s="8"/>
      <c r="F930" s="8"/>
      <c r="G930" s="8"/>
      <c r="H930" s="8"/>
      <c r="I930" s="8"/>
      <c r="J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</row>
    <row r="931" spans="1:39" x14ac:dyDescent="0.3">
      <c r="A931" s="8"/>
      <c r="B931" s="8"/>
      <c r="C931" s="8"/>
      <c r="D931" s="8"/>
      <c r="E931" s="8"/>
      <c r="F931" s="8"/>
      <c r="G931" s="8"/>
      <c r="H931" s="8"/>
      <c r="I931" s="8"/>
      <c r="J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</row>
    <row r="932" spans="1:39" x14ac:dyDescent="0.3">
      <c r="A932" s="8"/>
      <c r="B932" s="8"/>
      <c r="C932" s="8"/>
      <c r="D932" s="8"/>
      <c r="E932" s="8"/>
      <c r="F932" s="8"/>
      <c r="G932" s="8"/>
      <c r="H932" s="8"/>
      <c r="I932" s="8"/>
      <c r="J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</row>
    <row r="933" spans="1:39" x14ac:dyDescent="0.3">
      <c r="A933" s="8"/>
      <c r="B933" s="8"/>
      <c r="C933" s="8"/>
      <c r="D933" s="8"/>
      <c r="E933" s="8"/>
      <c r="F933" s="8"/>
      <c r="G933" s="8"/>
      <c r="H933" s="8"/>
      <c r="I933" s="8"/>
      <c r="J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</row>
    <row r="934" spans="1:39" x14ac:dyDescent="0.3">
      <c r="A934" s="8"/>
      <c r="B934" s="8"/>
      <c r="C934" s="8"/>
      <c r="D934" s="8"/>
      <c r="E934" s="8"/>
      <c r="F934" s="8"/>
      <c r="G934" s="8"/>
      <c r="H934" s="8"/>
      <c r="I934" s="8"/>
      <c r="J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</row>
    <row r="935" spans="1:39" x14ac:dyDescent="0.3">
      <c r="A935" s="8"/>
      <c r="B935" s="8"/>
      <c r="C935" s="8"/>
      <c r="D935" s="8"/>
      <c r="E935" s="8"/>
      <c r="F935" s="8"/>
      <c r="G935" s="8"/>
      <c r="H935" s="8"/>
      <c r="I935" s="8"/>
      <c r="J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</row>
    <row r="936" spans="1:39" x14ac:dyDescent="0.3">
      <c r="A936" s="8"/>
      <c r="B936" s="8"/>
      <c r="C936" s="8"/>
      <c r="D936" s="8"/>
      <c r="E936" s="8"/>
      <c r="F936" s="8"/>
      <c r="G936" s="8"/>
      <c r="H936" s="8"/>
      <c r="I936" s="8"/>
      <c r="J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</row>
    <row r="937" spans="1:39" x14ac:dyDescent="0.3">
      <c r="A937" s="8"/>
      <c r="B937" s="8"/>
      <c r="C937" s="8"/>
      <c r="D937" s="8"/>
      <c r="E937" s="8"/>
      <c r="F937" s="8"/>
      <c r="G937" s="8"/>
      <c r="H937" s="8"/>
      <c r="I937" s="8"/>
      <c r="J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</row>
    <row r="938" spans="1:39" x14ac:dyDescent="0.3">
      <c r="A938" s="8"/>
      <c r="B938" s="8"/>
      <c r="C938" s="8"/>
      <c r="D938" s="8"/>
      <c r="E938" s="8"/>
      <c r="F938" s="8"/>
      <c r="G938" s="8"/>
      <c r="H938" s="8"/>
      <c r="I938" s="8"/>
      <c r="J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</row>
    <row r="939" spans="1:39" x14ac:dyDescent="0.3">
      <c r="A939" s="8"/>
      <c r="B939" s="8"/>
      <c r="C939" s="8"/>
      <c r="D939" s="8"/>
      <c r="E939" s="8"/>
      <c r="F939" s="8"/>
      <c r="G939" s="8"/>
      <c r="H939" s="8"/>
      <c r="I939" s="8"/>
      <c r="J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</row>
    <row r="940" spans="1:39" x14ac:dyDescent="0.3">
      <c r="A940" s="8"/>
      <c r="B940" s="8"/>
      <c r="C940" s="8"/>
      <c r="D940" s="8"/>
      <c r="E940" s="8"/>
      <c r="F940" s="8"/>
      <c r="G940" s="8"/>
      <c r="H940" s="8"/>
      <c r="I940" s="8"/>
      <c r="J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</row>
    <row r="941" spans="1:39" x14ac:dyDescent="0.3">
      <c r="A941" s="8"/>
      <c r="B941" s="8"/>
      <c r="C941" s="8"/>
      <c r="D941" s="8"/>
      <c r="E941" s="8"/>
      <c r="F941" s="8"/>
      <c r="G941" s="8"/>
      <c r="H941" s="8"/>
      <c r="I941" s="8"/>
      <c r="J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</row>
    <row r="942" spans="1:39" x14ac:dyDescent="0.3">
      <c r="A942" s="8"/>
      <c r="B942" s="8"/>
      <c r="C942" s="8"/>
      <c r="D942" s="8"/>
      <c r="E942" s="8"/>
      <c r="F942" s="8"/>
      <c r="G942" s="8"/>
      <c r="H942" s="8"/>
      <c r="I942" s="8"/>
      <c r="J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</row>
    <row r="943" spans="1:39" x14ac:dyDescent="0.3">
      <c r="A943" s="8"/>
      <c r="B943" s="8"/>
      <c r="C943" s="8"/>
      <c r="D943" s="8"/>
      <c r="E943" s="8"/>
      <c r="F943" s="8"/>
      <c r="G943" s="8"/>
      <c r="H943" s="8"/>
      <c r="I943" s="8"/>
      <c r="J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</row>
    <row r="944" spans="1:39" x14ac:dyDescent="0.3">
      <c r="A944" s="8"/>
      <c r="B944" s="8"/>
      <c r="C944" s="8"/>
      <c r="D944" s="8"/>
      <c r="E944" s="8"/>
      <c r="F944" s="8"/>
      <c r="G944" s="8"/>
      <c r="H944" s="8"/>
      <c r="I944" s="8"/>
      <c r="J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</row>
    <row r="945" spans="1:39" x14ac:dyDescent="0.3">
      <c r="A945" s="8"/>
      <c r="B945" s="8"/>
      <c r="C945" s="8"/>
      <c r="D945" s="8"/>
      <c r="E945" s="8"/>
      <c r="F945" s="8"/>
      <c r="G945" s="8"/>
      <c r="H945" s="8"/>
      <c r="I945" s="8"/>
      <c r="J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</row>
    <row r="946" spans="1:39" x14ac:dyDescent="0.3">
      <c r="A946" s="8"/>
      <c r="B946" s="8"/>
      <c r="C946" s="8"/>
      <c r="D946" s="8"/>
      <c r="E946" s="8"/>
      <c r="F946" s="8"/>
      <c r="G946" s="8"/>
      <c r="H946" s="8"/>
      <c r="I946" s="8"/>
      <c r="J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</row>
    <row r="947" spans="1:39" x14ac:dyDescent="0.3">
      <c r="A947" s="8"/>
      <c r="B947" s="8"/>
      <c r="C947" s="8"/>
      <c r="D947" s="8"/>
      <c r="E947" s="8"/>
      <c r="F947" s="8"/>
      <c r="G947" s="8"/>
      <c r="H947" s="8"/>
      <c r="I947" s="8"/>
      <c r="J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</row>
    <row r="948" spans="1:39" x14ac:dyDescent="0.3">
      <c r="A948" s="8"/>
      <c r="B948" s="8"/>
      <c r="C948" s="8"/>
      <c r="D948" s="8"/>
      <c r="E948" s="8"/>
      <c r="F948" s="8"/>
      <c r="G948" s="8"/>
      <c r="H948" s="8"/>
      <c r="I948" s="8"/>
      <c r="J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</row>
    <row r="949" spans="1:39" x14ac:dyDescent="0.3">
      <c r="A949" s="8"/>
      <c r="B949" s="8"/>
      <c r="C949" s="8"/>
      <c r="D949" s="8"/>
      <c r="E949" s="8"/>
      <c r="F949" s="8"/>
      <c r="G949" s="8"/>
      <c r="H949" s="8"/>
      <c r="I949" s="8"/>
      <c r="J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</row>
    <row r="950" spans="1:39" x14ac:dyDescent="0.3">
      <c r="A950" s="8"/>
      <c r="B950" s="8"/>
      <c r="C950" s="8"/>
      <c r="D950" s="8"/>
      <c r="E950" s="8"/>
      <c r="F950" s="8"/>
      <c r="G950" s="8"/>
      <c r="H950" s="8"/>
      <c r="I950" s="8"/>
      <c r="J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</row>
    <row r="951" spans="1:39" x14ac:dyDescent="0.3">
      <c r="A951" s="8"/>
      <c r="B951" s="8"/>
      <c r="C951" s="8"/>
      <c r="D951" s="8"/>
      <c r="E951" s="8"/>
      <c r="F951" s="8"/>
      <c r="G951" s="8"/>
      <c r="H951" s="8"/>
      <c r="I951" s="8"/>
      <c r="J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</row>
    <row r="952" spans="1:39" x14ac:dyDescent="0.3">
      <c r="A952" s="8"/>
      <c r="B952" s="8"/>
      <c r="C952" s="8"/>
      <c r="D952" s="8"/>
      <c r="E952" s="8"/>
      <c r="F952" s="8"/>
      <c r="G952" s="8"/>
      <c r="H952" s="8"/>
      <c r="I952" s="8"/>
      <c r="J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</row>
    <row r="953" spans="1:39" x14ac:dyDescent="0.3">
      <c r="A953" s="8"/>
      <c r="B953" s="8"/>
      <c r="C953" s="8"/>
      <c r="D953" s="8"/>
      <c r="E953" s="8"/>
      <c r="F953" s="8"/>
      <c r="G953" s="8"/>
      <c r="H953" s="8"/>
      <c r="I953" s="8"/>
      <c r="J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</row>
    <row r="954" spans="1:39" x14ac:dyDescent="0.3">
      <c r="A954" s="8"/>
      <c r="B954" s="8"/>
      <c r="C954" s="8"/>
      <c r="D954" s="8"/>
      <c r="E954" s="8"/>
      <c r="F954" s="8"/>
      <c r="G954" s="8"/>
      <c r="H954" s="8"/>
      <c r="I954" s="8"/>
      <c r="J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</row>
    <row r="955" spans="1:39" x14ac:dyDescent="0.3">
      <c r="A955" s="8"/>
      <c r="B955" s="8"/>
      <c r="C955" s="8"/>
      <c r="D955" s="8"/>
      <c r="E955" s="8"/>
      <c r="F955" s="8"/>
      <c r="G955" s="8"/>
      <c r="H955" s="8"/>
      <c r="I955" s="8"/>
      <c r="J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</row>
    <row r="956" spans="1:39" x14ac:dyDescent="0.3">
      <c r="A956" s="8"/>
      <c r="B956" s="8"/>
      <c r="C956" s="8"/>
      <c r="D956" s="8"/>
      <c r="E956" s="8"/>
      <c r="F956" s="8"/>
      <c r="G956" s="8"/>
      <c r="H956" s="8"/>
      <c r="I956" s="8"/>
      <c r="J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</row>
    <row r="957" spans="1:39" x14ac:dyDescent="0.3">
      <c r="A957" s="8"/>
      <c r="B957" s="8"/>
      <c r="C957" s="8"/>
      <c r="D957" s="8"/>
      <c r="E957" s="8"/>
      <c r="F957" s="8"/>
      <c r="G957" s="8"/>
      <c r="H957" s="8"/>
      <c r="I957" s="8"/>
      <c r="J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</row>
    <row r="958" spans="1:39" x14ac:dyDescent="0.3">
      <c r="A958" s="8"/>
      <c r="B958" s="8"/>
      <c r="C958" s="8"/>
      <c r="D958" s="8"/>
      <c r="E958" s="8"/>
      <c r="F958" s="8"/>
      <c r="G958" s="8"/>
      <c r="H958" s="8"/>
      <c r="I958" s="8"/>
      <c r="J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</row>
    <row r="959" spans="1:39" x14ac:dyDescent="0.3">
      <c r="A959" s="8"/>
      <c r="B959" s="8"/>
      <c r="C959" s="8"/>
      <c r="D959" s="8"/>
      <c r="E959" s="8"/>
      <c r="F959" s="8"/>
      <c r="G959" s="8"/>
      <c r="H959" s="8"/>
      <c r="I959" s="8"/>
      <c r="J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</row>
    <row r="960" spans="1:39" x14ac:dyDescent="0.3">
      <c r="A960" s="8"/>
      <c r="B960" s="8"/>
      <c r="C960" s="8"/>
      <c r="D960" s="8"/>
      <c r="E960" s="8"/>
      <c r="F960" s="8"/>
      <c r="G960" s="8"/>
      <c r="H960" s="8"/>
      <c r="I960" s="8"/>
      <c r="J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</row>
    <row r="961" spans="1:39" x14ac:dyDescent="0.3">
      <c r="A961" s="8"/>
      <c r="B961" s="8"/>
      <c r="C961" s="8"/>
      <c r="D961" s="8"/>
      <c r="E961" s="8"/>
      <c r="F961" s="8"/>
      <c r="G961" s="8"/>
      <c r="H961" s="8"/>
      <c r="I961" s="8"/>
      <c r="J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</row>
    <row r="962" spans="1:39" x14ac:dyDescent="0.3">
      <c r="A962" s="8"/>
      <c r="B962" s="8"/>
      <c r="C962" s="8"/>
      <c r="D962" s="8"/>
      <c r="E962" s="8"/>
      <c r="F962" s="8"/>
      <c r="G962" s="8"/>
      <c r="H962" s="8"/>
      <c r="I962" s="8"/>
      <c r="J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</row>
    <row r="963" spans="1:39" x14ac:dyDescent="0.3">
      <c r="A963" s="8"/>
      <c r="B963" s="8"/>
      <c r="C963" s="8"/>
      <c r="D963" s="8"/>
      <c r="E963" s="8"/>
      <c r="F963" s="8"/>
      <c r="G963" s="8"/>
      <c r="H963" s="8"/>
      <c r="I963" s="8"/>
      <c r="J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</row>
    <row r="964" spans="1:39" x14ac:dyDescent="0.3">
      <c r="A964" s="8"/>
      <c r="B964" s="8"/>
      <c r="C964" s="8"/>
      <c r="D964" s="8"/>
      <c r="E964" s="8"/>
      <c r="F964" s="8"/>
      <c r="G964" s="8"/>
      <c r="H964" s="8"/>
      <c r="I964" s="8"/>
      <c r="J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</row>
    <row r="965" spans="1:39" x14ac:dyDescent="0.3">
      <c r="A965" s="8"/>
      <c r="B965" s="8"/>
      <c r="C965" s="8"/>
      <c r="D965" s="8"/>
      <c r="E965" s="8"/>
      <c r="F965" s="8"/>
      <c r="G965" s="8"/>
      <c r="H965" s="8"/>
      <c r="I965" s="8"/>
      <c r="J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</row>
    <row r="966" spans="1:39" x14ac:dyDescent="0.3">
      <c r="A966" s="8"/>
      <c r="B966" s="8"/>
      <c r="C966" s="8"/>
      <c r="D966" s="8"/>
      <c r="E966" s="8"/>
      <c r="F966" s="8"/>
      <c r="G966" s="8"/>
      <c r="H966" s="8"/>
      <c r="I966" s="8"/>
      <c r="J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</row>
    <row r="967" spans="1:39" x14ac:dyDescent="0.3">
      <c r="A967" s="8"/>
      <c r="B967" s="8"/>
      <c r="C967" s="8"/>
      <c r="D967" s="8"/>
      <c r="E967" s="8"/>
      <c r="F967" s="8"/>
      <c r="G967" s="8"/>
      <c r="H967" s="8"/>
      <c r="I967" s="8"/>
      <c r="J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</row>
    <row r="968" spans="1:39" x14ac:dyDescent="0.3">
      <c r="A968" s="8"/>
      <c r="B968" s="8"/>
      <c r="C968" s="8"/>
      <c r="D968" s="8"/>
      <c r="E968" s="8"/>
      <c r="F968" s="8"/>
      <c r="G968" s="8"/>
      <c r="H968" s="8"/>
      <c r="I968" s="8"/>
      <c r="J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</row>
  </sheetData>
  <phoneticPr fontId="2"/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A1:T968"/>
  <sheetViews>
    <sheetView workbookViewId="0">
      <selection activeCell="O26" sqref="O26"/>
    </sheetView>
  </sheetViews>
  <sheetFormatPr defaultColWidth="9" defaultRowHeight="19.5" x14ac:dyDescent="0.15"/>
  <cols>
    <col min="1" max="1" width="22" style="9" bestFit="1" customWidth="1"/>
    <col min="2" max="2" width="7" style="9" customWidth="1"/>
    <col min="3" max="3" width="18.5" style="9" customWidth="1"/>
    <col min="4" max="4" width="10.125" style="9" customWidth="1"/>
    <col min="5" max="5" width="12.125" style="9" customWidth="1"/>
    <col min="6" max="6" width="12" style="9" customWidth="1"/>
    <col min="7" max="7" width="10.625" style="9" bestFit="1" customWidth="1"/>
    <col min="8" max="8" width="5.375" style="9" customWidth="1"/>
    <col min="9" max="9" width="12.125" style="9" customWidth="1"/>
    <col min="10" max="10" width="9" style="9"/>
    <col min="11" max="11" width="30.5" style="9" customWidth="1"/>
    <col min="12" max="12" width="27.375" style="9" customWidth="1"/>
    <col min="13" max="16" width="15.625" style="9" customWidth="1"/>
    <col min="17" max="16384" width="9" style="9"/>
  </cols>
  <sheetData>
    <row r="1" spans="1:20" ht="39" x14ac:dyDescent="0.3">
      <c r="A1" s="27" t="s">
        <v>0</v>
      </c>
      <c r="B1" s="27" t="s">
        <v>50</v>
      </c>
      <c r="C1" s="27" t="s">
        <v>1</v>
      </c>
      <c r="D1" s="27" t="s">
        <v>2</v>
      </c>
      <c r="E1" s="27" t="s">
        <v>3</v>
      </c>
      <c r="F1" s="27" t="s">
        <v>4</v>
      </c>
      <c r="G1" s="27" t="s">
        <v>5</v>
      </c>
      <c r="H1" s="27" t="s">
        <v>6</v>
      </c>
      <c r="I1" s="27" t="s">
        <v>51</v>
      </c>
      <c r="J1" s="8"/>
      <c r="L1" s="8"/>
      <c r="M1" s="8"/>
      <c r="N1" s="8"/>
      <c r="O1" s="8"/>
      <c r="P1" s="8"/>
      <c r="Q1" s="8"/>
      <c r="R1" s="8"/>
      <c r="S1" s="8"/>
      <c r="T1" s="8"/>
    </row>
    <row r="2" spans="1:20" x14ac:dyDescent="0.3">
      <c r="A2" s="28">
        <v>43834</v>
      </c>
      <c r="B2" s="11" t="s">
        <v>7</v>
      </c>
      <c r="C2" s="10" t="s">
        <v>8</v>
      </c>
      <c r="D2" s="10" t="s">
        <v>9</v>
      </c>
      <c r="E2" s="10" t="s">
        <v>10</v>
      </c>
      <c r="F2" s="10" t="s">
        <v>11</v>
      </c>
      <c r="G2" s="12">
        <v>7000</v>
      </c>
      <c r="H2" s="13">
        <v>8</v>
      </c>
      <c r="I2" s="12">
        <v>56000</v>
      </c>
      <c r="J2" s="8"/>
      <c r="K2" s="14"/>
      <c r="L2" s="14" t="s">
        <v>53</v>
      </c>
      <c r="M2" s="8"/>
      <c r="N2" s="8"/>
      <c r="O2" s="8"/>
      <c r="P2" s="8"/>
      <c r="Q2" s="8"/>
      <c r="R2" s="8"/>
      <c r="S2" s="8"/>
      <c r="T2" s="8"/>
    </row>
    <row r="3" spans="1:20" x14ac:dyDescent="0.3">
      <c r="A3" s="28">
        <v>43879</v>
      </c>
      <c r="B3" s="11" t="s">
        <v>7</v>
      </c>
      <c r="C3" s="10" t="s">
        <v>8</v>
      </c>
      <c r="D3" s="10" t="s">
        <v>9</v>
      </c>
      <c r="E3" s="10" t="s">
        <v>27</v>
      </c>
      <c r="F3" s="10" t="s">
        <v>34</v>
      </c>
      <c r="G3" s="12">
        <v>10000</v>
      </c>
      <c r="H3" s="13">
        <v>7</v>
      </c>
      <c r="I3" s="12">
        <v>70000</v>
      </c>
      <c r="J3" s="8"/>
      <c r="K3" s="10" t="s">
        <v>8</v>
      </c>
      <c r="L3" s="30">
        <f>AVERAGEIFS(I:I,C:C,K3)</f>
        <v>44790.697674418603</v>
      </c>
      <c r="M3" s="8"/>
      <c r="N3" s="8"/>
      <c r="O3" s="8"/>
      <c r="P3" s="8"/>
      <c r="Q3" s="8"/>
      <c r="R3" s="8"/>
      <c r="S3" s="8"/>
      <c r="T3" s="8"/>
    </row>
    <row r="4" spans="1:20" x14ac:dyDescent="0.3">
      <c r="A4" s="28">
        <v>43895</v>
      </c>
      <c r="B4" s="11" t="s">
        <v>7</v>
      </c>
      <c r="C4" s="10" t="s">
        <v>8</v>
      </c>
      <c r="D4" s="10" t="s">
        <v>9</v>
      </c>
      <c r="E4" s="10" t="s">
        <v>22</v>
      </c>
      <c r="F4" s="10" t="s">
        <v>31</v>
      </c>
      <c r="G4" s="12">
        <v>4000</v>
      </c>
      <c r="H4" s="13">
        <v>4</v>
      </c>
      <c r="I4" s="12">
        <v>16000</v>
      </c>
      <c r="J4" s="8"/>
      <c r="K4" s="10" t="s">
        <v>20</v>
      </c>
      <c r="L4" s="30">
        <f t="shared" ref="L4:L7" si="0">AVERAGEIFS(I:I,C:C,K4)</f>
        <v>42906.976744186046</v>
      </c>
      <c r="M4" s="8"/>
      <c r="N4" s="8"/>
      <c r="O4" s="8"/>
      <c r="P4" s="8"/>
      <c r="Q4" s="8"/>
      <c r="R4" s="8"/>
      <c r="S4" s="8"/>
      <c r="T4" s="8"/>
    </row>
    <row r="5" spans="1:20" x14ac:dyDescent="0.3">
      <c r="A5" s="28">
        <v>43896</v>
      </c>
      <c r="B5" s="11" t="s">
        <v>7</v>
      </c>
      <c r="C5" s="10" t="s">
        <v>8</v>
      </c>
      <c r="D5" s="10" t="s">
        <v>9</v>
      </c>
      <c r="E5" s="10" t="s">
        <v>10</v>
      </c>
      <c r="F5" s="10" t="s">
        <v>11</v>
      </c>
      <c r="G5" s="12">
        <v>7000</v>
      </c>
      <c r="H5" s="13">
        <v>9</v>
      </c>
      <c r="I5" s="12">
        <v>63000</v>
      </c>
      <c r="J5" s="8"/>
      <c r="K5" s="10" t="s">
        <v>25</v>
      </c>
      <c r="L5" s="30">
        <f t="shared" si="0"/>
        <v>49500</v>
      </c>
      <c r="M5" s="8"/>
      <c r="N5" s="8"/>
      <c r="O5" s="8"/>
      <c r="P5" s="8"/>
      <c r="Q5" s="8"/>
      <c r="R5" s="8"/>
      <c r="S5" s="8"/>
      <c r="T5" s="8"/>
    </row>
    <row r="6" spans="1:20" x14ac:dyDescent="0.3">
      <c r="A6" s="28">
        <v>43917</v>
      </c>
      <c r="B6" s="11" t="s">
        <v>7</v>
      </c>
      <c r="C6" s="10" t="s">
        <v>8</v>
      </c>
      <c r="D6" s="10" t="s">
        <v>9</v>
      </c>
      <c r="E6" s="10" t="s">
        <v>10</v>
      </c>
      <c r="F6" s="10" t="s">
        <v>30</v>
      </c>
      <c r="G6" s="12">
        <v>3000</v>
      </c>
      <c r="H6" s="13">
        <v>8</v>
      </c>
      <c r="I6" s="12">
        <v>24000</v>
      </c>
      <c r="J6" s="8"/>
      <c r="K6" s="10" t="s">
        <v>17</v>
      </c>
      <c r="L6" s="30">
        <f t="shared" si="0"/>
        <v>40578.947368421053</v>
      </c>
      <c r="M6" s="8"/>
      <c r="N6" s="8"/>
      <c r="O6" s="8"/>
      <c r="P6" s="8"/>
      <c r="Q6" s="8"/>
      <c r="R6" s="8"/>
      <c r="S6" s="8"/>
      <c r="T6" s="8"/>
    </row>
    <row r="7" spans="1:20" x14ac:dyDescent="0.3">
      <c r="A7" s="28">
        <v>43930</v>
      </c>
      <c r="B7" s="11" t="s">
        <v>7</v>
      </c>
      <c r="C7" s="10" t="s">
        <v>8</v>
      </c>
      <c r="D7" s="10" t="s">
        <v>9</v>
      </c>
      <c r="E7" s="10" t="s">
        <v>22</v>
      </c>
      <c r="F7" s="10" t="s">
        <v>23</v>
      </c>
      <c r="G7" s="12">
        <v>8000</v>
      </c>
      <c r="H7" s="13">
        <v>10</v>
      </c>
      <c r="I7" s="12">
        <v>80000</v>
      </c>
      <c r="J7" s="8"/>
      <c r="K7" s="10" t="s">
        <v>13</v>
      </c>
      <c r="L7" s="30">
        <f t="shared" si="0"/>
        <v>40890.625</v>
      </c>
      <c r="M7" s="8"/>
      <c r="N7" s="8"/>
      <c r="O7" s="8"/>
      <c r="P7" s="8"/>
      <c r="Q7" s="8"/>
      <c r="R7" s="8"/>
      <c r="S7" s="8"/>
      <c r="T7" s="8"/>
    </row>
    <row r="8" spans="1:20" x14ac:dyDescent="0.3">
      <c r="A8" s="28">
        <v>43945</v>
      </c>
      <c r="B8" s="11" t="s">
        <v>7</v>
      </c>
      <c r="C8" s="10" t="s">
        <v>8</v>
      </c>
      <c r="D8" s="10" t="s">
        <v>9</v>
      </c>
      <c r="E8" s="10" t="s">
        <v>10</v>
      </c>
      <c r="F8" s="10" t="s">
        <v>15</v>
      </c>
      <c r="G8" s="12">
        <v>6000</v>
      </c>
      <c r="H8" s="13">
        <v>4</v>
      </c>
      <c r="I8" s="12">
        <v>24000</v>
      </c>
      <c r="J8" s="8"/>
      <c r="K8" s="8"/>
      <c r="L8" s="8"/>
      <c r="M8" s="8"/>
      <c r="N8" s="8"/>
      <c r="O8" s="8"/>
      <c r="P8" s="8"/>
      <c r="Q8" s="8"/>
      <c r="R8" s="8"/>
      <c r="S8" s="8"/>
      <c r="T8" s="8"/>
    </row>
    <row r="9" spans="1:20" x14ac:dyDescent="0.3">
      <c r="A9" s="28">
        <v>43950</v>
      </c>
      <c r="B9" s="11" t="s">
        <v>7</v>
      </c>
      <c r="C9" s="10" t="s">
        <v>8</v>
      </c>
      <c r="D9" s="10" t="s">
        <v>9</v>
      </c>
      <c r="E9" s="10" t="s">
        <v>10</v>
      </c>
      <c r="F9" s="10" t="s">
        <v>15</v>
      </c>
      <c r="G9" s="12">
        <v>6000</v>
      </c>
      <c r="H9" s="13">
        <v>1</v>
      </c>
      <c r="I9" s="12">
        <v>6000</v>
      </c>
      <c r="J9" s="8"/>
      <c r="K9" s="8"/>
      <c r="L9" s="8"/>
      <c r="M9" s="8"/>
      <c r="N9" s="8"/>
      <c r="O9" s="8"/>
      <c r="P9" s="8"/>
      <c r="Q9" s="8"/>
    </row>
    <row r="10" spans="1:20" x14ac:dyDescent="0.3">
      <c r="A10" s="28">
        <v>43964</v>
      </c>
      <c r="B10" s="11" t="s">
        <v>7</v>
      </c>
      <c r="C10" s="10" t="s">
        <v>8</v>
      </c>
      <c r="D10" s="10" t="s">
        <v>9</v>
      </c>
      <c r="E10" s="10" t="s">
        <v>22</v>
      </c>
      <c r="F10" s="10" t="s">
        <v>23</v>
      </c>
      <c r="G10" s="12">
        <v>8000</v>
      </c>
      <c r="H10" s="13">
        <v>6</v>
      </c>
      <c r="I10" s="12">
        <v>48000</v>
      </c>
      <c r="J10" s="8"/>
      <c r="K10" s="8"/>
      <c r="L10" s="8"/>
      <c r="M10" s="8"/>
      <c r="N10" s="8"/>
      <c r="O10" s="8"/>
      <c r="P10" s="8"/>
      <c r="Q10" s="8"/>
    </row>
    <row r="11" spans="1:20" x14ac:dyDescent="0.3">
      <c r="A11" s="28">
        <v>43973</v>
      </c>
      <c r="B11" s="11" t="s">
        <v>7</v>
      </c>
      <c r="C11" s="10" t="s">
        <v>8</v>
      </c>
      <c r="D11" s="10" t="s">
        <v>9</v>
      </c>
      <c r="E11" s="10" t="s">
        <v>22</v>
      </c>
      <c r="F11" s="10" t="s">
        <v>23</v>
      </c>
      <c r="G11" s="12">
        <v>8000</v>
      </c>
      <c r="H11" s="13">
        <v>10</v>
      </c>
      <c r="I11" s="12">
        <v>80000</v>
      </c>
      <c r="J11" s="8"/>
      <c r="K11" s="8"/>
      <c r="L11" s="8"/>
      <c r="M11" s="8"/>
      <c r="N11" s="8"/>
      <c r="O11" s="8"/>
      <c r="P11" s="8"/>
      <c r="Q11" s="8"/>
    </row>
    <row r="12" spans="1:20" x14ac:dyDescent="0.3">
      <c r="A12" s="28">
        <v>43976</v>
      </c>
      <c r="B12" s="11" t="s">
        <v>7</v>
      </c>
      <c r="C12" s="10" t="s">
        <v>8</v>
      </c>
      <c r="D12" s="10" t="s">
        <v>9</v>
      </c>
      <c r="E12" s="10" t="s">
        <v>27</v>
      </c>
      <c r="F12" s="10" t="s">
        <v>28</v>
      </c>
      <c r="G12" s="12">
        <v>18000</v>
      </c>
      <c r="H12" s="13">
        <v>4</v>
      </c>
      <c r="I12" s="12">
        <v>72000</v>
      </c>
      <c r="J12" s="8"/>
      <c r="K12" s="8"/>
      <c r="L12" s="8"/>
      <c r="M12" s="8"/>
      <c r="N12" s="8"/>
      <c r="O12" s="8"/>
      <c r="P12" s="8"/>
      <c r="Q12" s="8"/>
    </row>
    <row r="13" spans="1:20" x14ac:dyDescent="0.3">
      <c r="A13" s="28">
        <v>43985</v>
      </c>
      <c r="B13" s="11" t="s">
        <v>7</v>
      </c>
      <c r="C13" s="10" t="s">
        <v>8</v>
      </c>
      <c r="D13" s="10" t="s">
        <v>9</v>
      </c>
      <c r="E13" s="10" t="s">
        <v>22</v>
      </c>
      <c r="F13" s="10" t="s">
        <v>23</v>
      </c>
      <c r="G13" s="12">
        <v>8000</v>
      </c>
      <c r="H13" s="13">
        <v>4</v>
      </c>
      <c r="I13" s="12">
        <v>32000</v>
      </c>
      <c r="J13" s="8"/>
      <c r="K13" s="8"/>
      <c r="L13" s="17"/>
      <c r="M13" s="8"/>
      <c r="N13" s="8"/>
      <c r="O13" s="8"/>
      <c r="P13" s="8"/>
      <c r="Q13" s="8"/>
    </row>
    <row r="14" spans="1:20" x14ac:dyDescent="0.3">
      <c r="A14" s="28">
        <v>43992</v>
      </c>
      <c r="B14" s="11" t="s">
        <v>7</v>
      </c>
      <c r="C14" s="10" t="s">
        <v>8</v>
      </c>
      <c r="D14" s="10" t="s">
        <v>9</v>
      </c>
      <c r="E14" s="10" t="s">
        <v>22</v>
      </c>
      <c r="F14" s="10" t="s">
        <v>31</v>
      </c>
      <c r="G14" s="12">
        <v>4000</v>
      </c>
      <c r="H14" s="13">
        <v>1</v>
      </c>
      <c r="I14" s="12">
        <v>4000</v>
      </c>
      <c r="J14" s="8"/>
      <c r="K14" s="8"/>
      <c r="L14" s="17"/>
      <c r="M14" s="8"/>
      <c r="N14" s="8"/>
      <c r="O14" s="8"/>
      <c r="P14" s="8"/>
      <c r="Q14" s="8"/>
    </row>
    <row r="15" spans="1:20" x14ac:dyDescent="0.3">
      <c r="A15" s="28">
        <v>43993</v>
      </c>
      <c r="B15" s="11" t="s">
        <v>7</v>
      </c>
      <c r="C15" s="10" t="s">
        <v>8</v>
      </c>
      <c r="D15" s="10" t="s">
        <v>9</v>
      </c>
      <c r="E15" s="10" t="s">
        <v>27</v>
      </c>
      <c r="F15" s="10" t="s">
        <v>28</v>
      </c>
      <c r="G15" s="12">
        <v>18000</v>
      </c>
      <c r="H15" s="13">
        <v>9</v>
      </c>
      <c r="I15" s="12">
        <v>162000</v>
      </c>
      <c r="J15" s="8"/>
      <c r="K15" s="8"/>
      <c r="L15" s="17"/>
      <c r="M15" s="8"/>
      <c r="N15" s="8"/>
      <c r="O15" s="8"/>
      <c r="P15" s="8"/>
      <c r="Q15" s="8"/>
    </row>
    <row r="16" spans="1:20" x14ac:dyDescent="0.3">
      <c r="A16" s="28">
        <v>43997</v>
      </c>
      <c r="B16" s="11" t="s">
        <v>7</v>
      </c>
      <c r="C16" s="10" t="s">
        <v>8</v>
      </c>
      <c r="D16" s="10" t="s">
        <v>9</v>
      </c>
      <c r="E16" s="10" t="s">
        <v>10</v>
      </c>
      <c r="F16" s="10" t="s">
        <v>15</v>
      </c>
      <c r="G16" s="12">
        <v>6000</v>
      </c>
      <c r="H16" s="13">
        <v>5</v>
      </c>
      <c r="I16" s="12">
        <v>30000</v>
      </c>
      <c r="J16" s="8"/>
      <c r="K16" s="8"/>
      <c r="L16" s="17"/>
      <c r="M16" s="8"/>
      <c r="N16" s="8"/>
      <c r="O16" s="8"/>
      <c r="P16" s="8"/>
      <c r="Q16" s="8"/>
    </row>
    <row r="17" spans="1:20" x14ac:dyDescent="0.3">
      <c r="A17" s="28">
        <v>44009</v>
      </c>
      <c r="B17" s="11" t="s">
        <v>7</v>
      </c>
      <c r="C17" s="10" t="s">
        <v>8</v>
      </c>
      <c r="D17" s="10" t="s">
        <v>9</v>
      </c>
      <c r="E17" s="10" t="s">
        <v>27</v>
      </c>
      <c r="F17" s="22" t="s">
        <v>34</v>
      </c>
      <c r="G17" s="12">
        <v>10000</v>
      </c>
      <c r="H17" s="13">
        <v>2</v>
      </c>
      <c r="I17" s="12">
        <v>20000</v>
      </c>
      <c r="J17" s="8"/>
      <c r="K17" s="8"/>
      <c r="L17" s="8"/>
      <c r="M17" s="8"/>
      <c r="N17" s="8"/>
      <c r="O17" s="8"/>
      <c r="P17" s="8"/>
      <c r="Q17" s="8"/>
    </row>
    <row r="18" spans="1:20" x14ac:dyDescent="0.3">
      <c r="A18" s="28">
        <v>44023</v>
      </c>
      <c r="B18" s="11" t="s">
        <v>7</v>
      </c>
      <c r="C18" s="10" t="s">
        <v>8</v>
      </c>
      <c r="D18" s="10" t="s">
        <v>9</v>
      </c>
      <c r="E18" s="10" t="s">
        <v>10</v>
      </c>
      <c r="F18" s="10" t="s">
        <v>30</v>
      </c>
      <c r="G18" s="12">
        <v>3000</v>
      </c>
      <c r="H18" s="13">
        <v>4</v>
      </c>
      <c r="I18" s="12">
        <v>12000</v>
      </c>
      <c r="J18" s="8"/>
      <c r="K18" s="8"/>
      <c r="L18" s="8"/>
      <c r="M18" s="8"/>
      <c r="N18" s="8"/>
      <c r="O18" s="8"/>
      <c r="P18" s="8"/>
      <c r="Q18" s="8"/>
    </row>
    <row r="19" spans="1:20" x14ac:dyDescent="0.3">
      <c r="A19" s="28">
        <v>44025</v>
      </c>
      <c r="B19" s="11" t="s">
        <v>7</v>
      </c>
      <c r="C19" s="10" t="s">
        <v>8</v>
      </c>
      <c r="D19" s="10" t="s">
        <v>9</v>
      </c>
      <c r="E19" s="10" t="s">
        <v>10</v>
      </c>
      <c r="F19" s="10" t="s">
        <v>15</v>
      </c>
      <c r="G19" s="12">
        <v>6000</v>
      </c>
      <c r="H19" s="13">
        <v>4</v>
      </c>
      <c r="I19" s="12">
        <v>24000</v>
      </c>
      <c r="J19" s="8"/>
      <c r="K19" s="8"/>
      <c r="L19" s="8"/>
      <c r="M19" s="8"/>
      <c r="N19" s="8"/>
      <c r="O19" s="8"/>
      <c r="P19" s="8"/>
      <c r="Q19" s="8"/>
    </row>
    <row r="20" spans="1:20" x14ac:dyDescent="0.3">
      <c r="A20" s="28">
        <v>44039</v>
      </c>
      <c r="B20" s="11" t="s">
        <v>7</v>
      </c>
      <c r="C20" s="10" t="s">
        <v>8</v>
      </c>
      <c r="D20" s="10" t="s">
        <v>9</v>
      </c>
      <c r="E20" s="10" t="s">
        <v>22</v>
      </c>
      <c r="F20" s="10" t="s">
        <v>23</v>
      </c>
      <c r="G20" s="12">
        <v>8000</v>
      </c>
      <c r="H20" s="13">
        <v>6</v>
      </c>
      <c r="I20" s="12">
        <v>48000</v>
      </c>
      <c r="J20" s="8"/>
      <c r="K20" s="8"/>
      <c r="L20" s="8"/>
      <c r="M20" s="8"/>
      <c r="N20" s="8"/>
      <c r="O20" s="8"/>
      <c r="P20" s="8"/>
      <c r="Q20" s="8"/>
    </row>
    <row r="21" spans="1:20" x14ac:dyDescent="0.3">
      <c r="A21" s="28">
        <v>44046</v>
      </c>
      <c r="B21" s="11" t="s">
        <v>7</v>
      </c>
      <c r="C21" s="10" t="s">
        <v>8</v>
      </c>
      <c r="D21" s="10" t="s">
        <v>9</v>
      </c>
      <c r="E21" s="10" t="s">
        <v>10</v>
      </c>
      <c r="F21" s="10" t="s">
        <v>15</v>
      </c>
      <c r="G21" s="12">
        <v>6000</v>
      </c>
      <c r="H21" s="13">
        <v>1</v>
      </c>
      <c r="I21" s="12">
        <v>6000</v>
      </c>
      <c r="J21" s="8"/>
      <c r="K21" s="8"/>
      <c r="L21" s="8"/>
      <c r="M21" s="8"/>
      <c r="N21" s="8"/>
      <c r="O21" s="8"/>
      <c r="P21" s="8"/>
      <c r="Q21" s="8"/>
    </row>
    <row r="22" spans="1:20" x14ac:dyDescent="0.3">
      <c r="A22" s="28">
        <v>44051</v>
      </c>
      <c r="B22" s="11" t="s">
        <v>7</v>
      </c>
      <c r="C22" s="10" t="s">
        <v>8</v>
      </c>
      <c r="D22" s="10" t="s">
        <v>9</v>
      </c>
      <c r="E22" s="10" t="s">
        <v>10</v>
      </c>
      <c r="F22" s="10" t="s">
        <v>11</v>
      </c>
      <c r="G22" s="12">
        <v>7000</v>
      </c>
      <c r="H22" s="13">
        <v>5</v>
      </c>
      <c r="I22" s="12">
        <v>35000</v>
      </c>
      <c r="J22" s="8"/>
      <c r="K22" s="8"/>
      <c r="L22" s="8"/>
      <c r="M22" s="8"/>
      <c r="N22" s="8"/>
      <c r="O22" s="8"/>
      <c r="P22" s="8"/>
      <c r="Q22" s="8"/>
    </row>
    <row r="23" spans="1:20" x14ac:dyDescent="0.3">
      <c r="A23" s="28">
        <v>44052</v>
      </c>
      <c r="B23" s="11" t="s">
        <v>7</v>
      </c>
      <c r="C23" s="10" t="s">
        <v>8</v>
      </c>
      <c r="D23" s="10" t="s">
        <v>9</v>
      </c>
      <c r="E23" s="10" t="s">
        <v>22</v>
      </c>
      <c r="F23" s="10" t="s">
        <v>31</v>
      </c>
      <c r="G23" s="12">
        <v>4000</v>
      </c>
      <c r="H23" s="13">
        <v>1</v>
      </c>
      <c r="I23" s="12">
        <v>4000</v>
      </c>
      <c r="J23" s="8"/>
      <c r="K23" s="8"/>
      <c r="L23" s="8"/>
      <c r="M23" s="8"/>
      <c r="N23" s="8"/>
      <c r="O23" s="8"/>
      <c r="P23" s="8"/>
      <c r="Q23" s="8"/>
    </row>
    <row r="24" spans="1:20" x14ac:dyDescent="0.3">
      <c r="A24" s="28">
        <v>44056</v>
      </c>
      <c r="B24" s="11" t="s">
        <v>7</v>
      </c>
      <c r="C24" s="10" t="s">
        <v>8</v>
      </c>
      <c r="D24" s="10" t="s">
        <v>9</v>
      </c>
      <c r="E24" s="10" t="s">
        <v>10</v>
      </c>
      <c r="F24" s="10" t="s">
        <v>15</v>
      </c>
      <c r="G24" s="12">
        <v>6000</v>
      </c>
      <c r="H24" s="13">
        <v>8</v>
      </c>
      <c r="I24" s="12">
        <v>48000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</row>
    <row r="25" spans="1:20" x14ac:dyDescent="0.3">
      <c r="A25" s="28">
        <v>44058</v>
      </c>
      <c r="B25" s="11" t="s">
        <v>7</v>
      </c>
      <c r="C25" s="10" t="s">
        <v>8</v>
      </c>
      <c r="D25" s="10" t="s">
        <v>9</v>
      </c>
      <c r="E25" s="10" t="s">
        <v>10</v>
      </c>
      <c r="F25" s="10" t="s">
        <v>11</v>
      </c>
      <c r="G25" s="12">
        <v>7000</v>
      </c>
      <c r="H25" s="13">
        <v>1</v>
      </c>
      <c r="I25" s="12">
        <v>7000</v>
      </c>
      <c r="J25" s="8"/>
      <c r="K25" s="8"/>
      <c r="L25" s="8"/>
      <c r="M25" s="8"/>
      <c r="N25" s="8"/>
      <c r="O25" s="8"/>
      <c r="P25" s="8"/>
    </row>
    <row r="26" spans="1:20" x14ac:dyDescent="0.3">
      <c r="A26" s="28">
        <v>44066</v>
      </c>
      <c r="B26" s="11" t="s">
        <v>7</v>
      </c>
      <c r="C26" s="10" t="s">
        <v>8</v>
      </c>
      <c r="D26" s="10" t="s">
        <v>9</v>
      </c>
      <c r="E26" s="10" t="s">
        <v>10</v>
      </c>
      <c r="F26" s="10" t="s">
        <v>15</v>
      </c>
      <c r="G26" s="12">
        <v>6000</v>
      </c>
      <c r="H26" s="13">
        <v>3</v>
      </c>
      <c r="I26" s="12">
        <v>18000</v>
      </c>
      <c r="J26" s="8"/>
      <c r="K26" s="8"/>
      <c r="L26" s="8"/>
      <c r="M26" s="8"/>
      <c r="N26" s="8"/>
      <c r="O26" s="8"/>
      <c r="P26" s="8"/>
    </row>
    <row r="27" spans="1:20" x14ac:dyDescent="0.3">
      <c r="A27" s="28">
        <v>44067</v>
      </c>
      <c r="B27" s="11" t="s">
        <v>7</v>
      </c>
      <c r="C27" s="10" t="s">
        <v>8</v>
      </c>
      <c r="D27" s="10" t="s">
        <v>9</v>
      </c>
      <c r="E27" s="10" t="s">
        <v>27</v>
      </c>
      <c r="F27" s="10" t="s">
        <v>34</v>
      </c>
      <c r="G27" s="12">
        <v>10000</v>
      </c>
      <c r="H27" s="13">
        <v>7</v>
      </c>
      <c r="I27" s="12">
        <v>70000</v>
      </c>
      <c r="J27" s="8"/>
      <c r="K27" s="8"/>
      <c r="L27" s="8"/>
      <c r="M27" s="8"/>
      <c r="N27" s="8"/>
      <c r="O27" s="8"/>
      <c r="P27" s="8"/>
    </row>
    <row r="28" spans="1:20" x14ac:dyDescent="0.3">
      <c r="A28" s="28">
        <v>44069</v>
      </c>
      <c r="B28" s="11" t="s">
        <v>7</v>
      </c>
      <c r="C28" s="10" t="s">
        <v>8</v>
      </c>
      <c r="D28" s="10" t="s">
        <v>9</v>
      </c>
      <c r="E28" s="10" t="s">
        <v>27</v>
      </c>
      <c r="F28" s="10" t="s">
        <v>34</v>
      </c>
      <c r="G28" s="12">
        <v>10000</v>
      </c>
      <c r="H28" s="13">
        <v>4</v>
      </c>
      <c r="I28" s="12">
        <v>40000</v>
      </c>
      <c r="J28" s="8"/>
      <c r="K28" s="8"/>
      <c r="L28" s="8"/>
      <c r="M28" s="8"/>
      <c r="N28" s="8"/>
      <c r="O28" s="8"/>
      <c r="P28" s="8"/>
    </row>
    <row r="29" spans="1:20" x14ac:dyDescent="0.3">
      <c r="A29" s="28">
        <v>44071</v>
      </c>
      <c r="B29" s="11" t="s">
        <v>7</v>
      </c>
      <c r="C29" s="10" t="s">
        <v>8</v>
      </c>
      <c r="D29" s="10" t="s">
        <v>9</v>
      </c>
      <c r="E29" s="10" t="s">
        <v>27</v>
      </c>
      <c r="F29" s="10" t="s">
        <v>34</v>
      </c>
      <c r="G29" s="12">
        <v>10000</v>
      </c>
      <c r="H29" s="13">
        <v>6</v>
      </c>
      <c r="I29" s="12">
        <v>60000</v>
      </c>
      <c r="J29" s="8"/>
      <c r="K29" s="8"/>
      <c r="L29" s="8"/>
      <c r="M29" s="8"/>
      <c r="N29" s="8"/>
      <c r="O29" s="8"/>
      <c r="P29" s="8"/>
    </row>
    <row r="30" spans="1:20" x14ac:dyDescent="0.3">
      <c r="A30" s="28">
        <v>44075</v>
      </c>
      <c r="B30" s="11" t="s">
        <v>7</v>
      </c>
      <c r="C30" s="10" t="s">
        <v>8</v>
      </c>
      <c r="D30" s="10" t="s">
        <v>9</v>
      </c>
      <c r="E30" s="10" t="s">
        <v>27</v>
      </c>
      <c r="F30" s="10" t="s">
        <v>28</v>
      </c>
      <c r="G30" s="12">
        <v>18000</v>
      </c>
      <c r="H30" s="13">
        <v>1</v>
      </c>
      <c r="I30" s="12">
        <v>18000</v>
      </c>
      <c r="J30" s="8"/>
      <c r="K30" s="8"/>
      <c r="L30" s="8"/>
      <c r="M30" s="8"/>
      <c r="N30" s="8"/>
      <c r="O30" s="8"/>
      <c r="P30" s="8"/>
    </row>
    <row r="31" spans="1:20" x14ac:dyDescent="0.3">
      <c r="A31" s="28">
        <v>44084</v>
      </c>
      <c r="B31" s="11" t="s">
        <v>7</v>
      </c>
      <c r="C31" s="10" t="s">
        <v>8</v>
      </c>
      <c r="D31" s="10" t="s">
        <v>9</v>
      </c>
      <c r="E31" s="10" t="s">
        <v>27</v>
      </c>
      <c r="F31" s="10" t="s">
        <v>34</v>
      </c>
      <c r="G31" s="12">
        <v>10000</v>
      </c>
      <c r="H31" s="13">
        <v>1</v>
      </c>
      <c r="I31" s="12">
        <v>10000</v>
      </c>
      <c r="J31" s="8"/>
      <c r="K31" s="8"/>
      <c r="L31" s="8"/>
      <c r="M31" s="8"/>
      <c r="N31" s="8"/>
      <c r="O31" s="8"/>
      <c r="P31" s="8"/>
    </row>
    <row r="32" spans="1:20" x14ac:dyDescent="0.3">
      <c r="A32" s="28">
        <v>44099</v>
      </c>
      <c r="B32" s="11" t="s">
        <v>7</v>
      </c>
      <c r="C32" s="10" t="s">
        <v>8</v>
      </c>
      <c r="D32" s="10" t="s">
        <v>9</v>
      </c>
      <c r="E32" s="10" t="s">
        <v>27</v>
      </c>
      <c r="F32" s="10" t="s">
        <v>28</v>
      </c>
      <c r="G32" s="12">
        <v>18000</v>
      </c>
      <c r="H32" s="13">
        <v>8</v>
      </c>
      <c r="I32" s="12">
        <v>144000</v>
      </c>
      <c r="J32" s="8"/>
      <c r="K32" s="8"/>
      <c r="L32" s="8"/>
      <c r="M32" s="8"/>
      <c r="N32" s="8"/>
      <c r="O32" s="8"/>
      <c r="P32" s="8"/>
    </row>
    <row r="33" spans="1:16" x14ac:dyDescent="0.3">
      <c r="A33" s="28">
        <v>44104</v>
      </c>
      <c r="B33" s="11" t="s">
        <v>7</v>
      </c>
      <c r="C33" s="10" t="s">
        <v>8</v>
      </c>
      <c r="D33" s="10" t="s">
        <v>9</v>
      </c>
      <c r="E33" s="10" t="s">
        <v>22</v>
      </c>
      <c r="F33" s="10" t="s">
        <v>31</v>
      </c>
      <c r="G33" s="12">
        <v>4000</v>
      </c>
      <c r="H33" s="13">
        <v>8</v>
      </c>
      <c r="I33" s="12">
        <v>32000</v>
      </c>
      <c r="J33" s="8"/>
      <c r="K33" s="8"/>
      <c r="L33" s="8"/>
      <c r="M33" s="8"/>
      <c r="N33" s="8"/>
      <c r="O33" s="8"/>
      <c r="P33" s="8"/>
    </row>
    <row r="34" spans="1:16" x14ac:dyDescent="0.3">
      <c r="A34" s="28">
        <v>44121</v>
      </c>
      <c r="B34" s="11" t="s">
        <v>7</v>
      </c>
      <c r="C34" s="10" t="s">
        <v>8</v>
      </c>
      <c r="D34" s="10" t="s">
        <v>9</v>
      </c>
      <c r="E34" s="10" t="s">
        <v>22</v>
      </c>
      <c r="F34" s="10" t="s">
        <v>23</v>
      </c>
      <c r="G34" s="12">
        <v>8000</v>
      </c>
      <c r="H34" s="13">
        <v>8</v>
      </c>
      <c r="I34" s="12">
        <v>64000</v>
      </c>
      <c r="J34" s="8"/>
      <c r="K34" s="8"/>
      <c r="L34" s="8"/>
      <c r="M34" s="8"/>
      <c r="N34" s="8"/>
      <c r="O34" s="8"/>
      <c r="P34" s="8"/>
    </row>
    <row r="35" spans="1:16" x14ac:dyDescent="0.3">
      <c r="A35" s="28">
        <v>44124</v>
      </c>
      <c r="B35" s="11" t="s">
        <v>7</v>
      </c>
      <c r="C35" s="10" t="s">
        <v>8</v>
      </c>
      <c r="D35" s="10" t="s">
        <v>9</v>
      </c>
      <c r="E35" s="10" t="s">
        <v>10</v>
      </c>
      <c r="F35" s="10" t="s">
        <v>30</v>
      </c>
      <c r="G35" s="12">
        <v>3000</v>
      </c>
      <c r="H35" s="13">
        <v>3</v>
      </c>
      <c r="I35" s="12">
        <v>9000</v>
      </c>
      <c r="J35" s="8"/>
      <c r="K35" s="8"/>
      <c r="L35" s="8"/>
      <c r="M35" s="8"/>
      <c r="N35" s="8"/>
      <c r="O35" s="8"/>
      <c r="P35" s="8"/>
    </row>
    <row r="36" spans="1:16" x14ac:dyDescent="0.3">
      <c r="A36" s="28">
        <v>44138</v>
      </c>
      <c r="B36" s="11" t="s">
        <v>7</v>
      </c>
      <c r="C36" s="10" t="s">
        <v>8</v>
      </c>
      <c r="D36" s="10" t="s">
        <v>9</v>
      </c>
      <c r="E36" s="10" t="s">
        <v>10</v>
      </c>
      <c r="F36" s="10" t="s">
        <v>30</v>
      </c>
      <c r="G36" s="12">
        <v>3000</v>
      </c>
      <c r="H36" s="13">
        <v>8</v>
      </c>
      <c r="I36" s="12">
        <v>24000</v>
      </c>
      <c r="J36" s="8"/>
      <c r="K36" s="8"/>
      <c r="L36" s="8"/>
      <c r="M36" s="8"/>
      <c r="N36" s="8"/>
      <c r="O36" s="8"/>
      <c r="P36" s="8"/>
    </row>
    <row r="37" spans="1:16" x14ac:dyDescent="0.3">
      <c r="A37" s="28">
        <v>44139</v>
      </c>
      <c r="B37" s="11" t="s">
        <v>7</v>
      </c>
      <c r="C37" s="10" t="s">
        <v>8</v>
      </c>
      <c r="D37" s="10" t="s">
        <v>9</v>
      </c>
      <c r="E37" s="10" t="s">
        <v>22</v>
      </c>
      <c r="F37" s="10" t="s">
        <v>23</v>
      </c>
      <c r="G37" s="12">
        <v>8000</v>
      </c>
      <c r="H37" s="13">
        <v>1</v>
      </c>
      <c r="I37" s="12">
        <v>8000</v>
      </c>
      <c r="J37" s="8"/>
      <c r="K37" s="8"/>
      <c r="L37" s="8"/>
      <c r="M37" s="8"/>
      <c r="N37" s="8"/>
      <c r="O37" s="8"/>
      <c r="P37" s="8"/>
    </row>
    <row r="38" spans="1:16" x14ac:dyDescent="0.3">
      <c r="A38" s="28">
        <v>44145</v>
      </c>
      <c r="B38" s="11" t="s">
        <v>7</v>
      </c>
      <c r="C38" s="10" t="s">
        <v>8</v>
      </c>
      <c r="D38" s="10" t="s">
        <v>9</v>
      </c>
      <c r="E38" s="10" t="s">
        <v>22</v>
      </c>
      <c r="F38" s="10" t="s">
        <v>31</v>
      </c>
      <c r="G38" s="12">
        <v>4000</v>
      </c>
      <c r="H38" s="13">
        <v>2</v>
      </c>
      <c r="I38" s="12">
        <v>8000</v>
      </c>
      <c r="J38" s="8"/>
      <c r="K38" s="8"/>
      <c r="L38" s="8"/>
      <c r="M38" s="8"/>
      <c r="N38" s="8"/>
      <c r="O38" s="8"/>
      <c r="P38" s="8"/>
    </row>
    <row r="39" spans="1:16" x14ac:dyDescent="0.3">
      <c r="A39" s="28">
        <v>44158</v>
      </c>
      <c r="B39" s="11" t="s">
        <v>7</v>
      </c>
      <c r="C39" s="10" t="s">
        <v>8</v>
      </c>
      <c r="D39" s="10" t="s">
        <v>9</v>
      </c>
      <c r="E39" s="10" t="s">
        <v>27</v>
      </c>
      <c r="F39" s="10" t="s">
        <v>28</v>
      </c>
      <c r="G39" s="12">
        <v>18000</v>
      </c>
      <c r="H39" s="13">
        <v>7</v>
      </c>
      <c r="I39" s="12">
        <v>126000</v>
      </c>
      <c r="J39" s="8"/>
      <c r="K39" s="8"/>
      <c r="L39" s="8"/>
      <c r="M39" s="8"/>
      <c r="N39" s="8"/>
      <c r="O39" s="8"/>
      <c r="P39" s="8"/>
    </row>
    <row r="40" spans="1:16" x14ac:dyDescent="0.3">
      <c r="A40" s="28">
        <v>44177</v>
      </c>
      <c r="B40" s="11" t="s">
        <v>7</v>
      </c>
      <c r="C40" s="10" t="s">
        <v>8</v>
      </c>
      <c r="D40" s="10" t="s">
        <v>9</v>
      </c>
      <c r="E40" s="10" t="s">
        <v>10</v>
      </c>
      <c r="F40" s="10" t="s">
        <v>15</v>
      </c>
      <c r="G40" s="12">
        <v>6000</v>
      </c>
      <c r="H40" s="13">
        <v>4</v>
      </c>
      <c r="I40" s="12">
        <v>24000</v>
      </c>
      <c r="J40" s="8"/>
      <c r="K40" s="8"/>
      <c r="L40" s="8"/>
      <c r="M40" s="8"/>
      <c r="N40" s="8"/>
      <c r="O40" s="8"/>
      <c r="P40" s="8"/>
    </row>
    <row r="41" spans="1:16" x14ac:dyDescent="0.3">
      <c r="A41" s="28">
        <v>44182</v>
      </c>
      <c r="B41" s="11" t="s">
        <v>7</v>
      </c>
      <c r="C41" s="10" t="s">
        <v>8</v>
      </c>
      <c r="D41" s="10" t="s">
        <v>9</v>
      </c>
      <c r="E41" s="10" t="s">
        <v>27</v>
      </c>
      <c r="F41" s="10" t="s">
        <v>28</v>
      </c>
      <c r="G41" s="12">
        <v>18000</v>
      </c>
      <c r="H41" s="13">
        <v>7</v>
      </c>
      <c r="I41" s="12">
        <v>126000</v>
      </c>
      <c r="J41" s="8"/>
      <c r="K41" s="8"/>
      <c r="L41" s="8"/>
      <c r="M41" s="8"/>
      <c r="N41" s="8"/>
      <c r="O41" s="8"/>
      <c r="P41" s="8"/>
    </row>
    <row r="42" spans="1:16" x14ac:dyDescent="0.3">
      <c r="A42" s="28">
        <v>44190</v>
      </c>
      <c r="B42" s="11" t="s">
        <v>7</v>
      </c>
      <c r="C42" s="10" t="s">
        <v>8</v>
      </c>
      <c r="D42" s="10" t="s">
        <v>9</v>
      </c>
      <c r="E42" s="10" t="s">
        <v>10</v>
      </c>
      <c r="F42" s="10" t="s">
        <v>15</v>
      </c>
      <c r="G42" s="12">
        <v>6000</v>
      </c>
      <c r="H42" s="13">
        <v>8</v>
      </c>
      <c r="I42" s="12">
        <v>48000</v>
      </c>
      <c r="J42" s="8"/>
      <c r="K42" s="8"/>
      <c r="L42" s="8"/>
      <c r="M42" s="8"/>
      <c r="N42" s="8"/>
      <c r="O42" s="8"/>
      <c r="P42" s="8"/>
    </row>
    <row r="43" spans="1:16" x14ac:dyDescent="0.3">
      <c r="A43" s="28">
        <v>44200</v>
      </c>
      <c r="B43" s="11" t="s">
        <v>7</v>
      </c>
      <c r="C43" s="10" t="s">
        <v>8</v>
      </c>
      <c r="D43" s="10" t="s">
        <v>9</v>
      </c>
      <c r="E43" s="10" t="s">
        <v>10</v>
      </c>
      <c r="F43" s="10" t="s">
        <v>11</v>
      </c>
      <c r="G43" s="12">
        <v>7000</v>
      </c>
      <c r="H43" s="13">
        <v>8</v>
      </c>
      <c r="I43" s="12">
        <v>56000</v>
      </c>
      <c r="J43" s="8"/>
      <c r="K43" s="17"/>
      <c r="L43" s="17"/>
      <c r="M43" s="17"/>
      <c r="N43" s="17"/>
      <c r="O43" s="8"/>
      <c r="P43" s="8"/>
    </row>
    <row r="44" spans="1:16" x14ac:dyDescent="0.3">
      <c r="A44" s="28">
        <v>44202</v>
      </c>
      <c r="B44" s="11" t="s">
        <v>7</v>
      </c>
      <c r="C44" s="10" t="s">
        <v>8</v>
      </c>
      <c r="D44" s="10" t="s">
        <v>14</v>
      </c>
      <c r="E44" s="10" t="s">
        <v>27</v>
      </c>
      <c r="F44" s="10" t="s">
        <v>28</v>
      </c>
      <c r="G44" s="12">
        <v>7000</v>
      </c>
      <c r="H44" s="13">
        <v>10</v>
      </c>
      <c r="I44" s="12">
        <v>70000</v>
      </c>
      <c r="J44" s="8"/>
      <c r="K44" s="17"/>
      <c r="L44" s="17"/>
      <c r="M44" s="17"/>
      <c r="N44" s="17"/>
      <c r="O44" s="8"/>
      <c r="P44" s="8"/>
    </row>
    <row r="45" spans="1:16" x14ac:dyDescent="0.3">
      <c r="A45" s="28">
        <v>43839</v>
      </c>
      <c r="B45" s="11" t="s">
        <v>19</v>
      </c>
      <c r="C45" s="10" t="s">
        <v>20</v>
      </c>
      <c r="D45" s="10" t="s">
        <v>21</v>
      </c>
      <c r="E45" s="10" t="s">
        <v>22</v>
      </c>
      <c r="F45" s="10" t="s">
        <v>23</v>
      </c>
      <c r="G45" s="12">
        <v>8000</v>
      </c>
      <c r="H45" s="13">
        <v>7</v>
      </c>
      <c r="I45" s="12">
        <v>56000</v>
      </c>
      <c r="J45" s="8"/>
      <c r="K45" s="17"/>
      <c r="L45" s="17"/>
      <c r="M45" s="17"/>
      <c r="N45" s="17"/>
      <c r="O45" s="8"/>
      <c r="P45" s="8"/>
    </row>
    <row r="46" spans="1:16" x14ac:dyDescent="0.3">
      <c r="A46" s="28">
        <v>43841</v>
      </c>
      <c r="B46" s="11" t="s">
        <v>19</v>
      </c>
      <c r="C46" s="10" t="s">
        <v>20</v>
      </c>
      <c r="D46" s="10" t="s">
        <v>21</v>
      </c>
      <c r="E46" s="10" t="s">
        <v>22</v>
      </c>
      <c r="F46" s="10" t="s">
        <v>23</v>
      </c>
      <c r="G46" s="12">
        <v>8000</v>
      </c>
      <c r="H46" s="13">
        <v>5</v>
      </c>
      <c r="I46" s="12">
        <v>40000</v>
      </c>
      <c r="J46" s="8"/>
      <c r="K46" s="17"/>
      <c r="L46" s="17"/>
      <c r="M46" s="17"/>
      <c r="N46" s="17"/>
      <c r="O46" s="8"/>
      <c r="P46" s="8"/>
    </row>
    <row r="47" spans="1:16" x14ac:dyDescent="0.3">
      <c r="A47" s="28">
        <v>43841</v>
      </c>
      <c r="B47" s="11" t="s">
        <v>19</v>
      </c>
      <c r="C47" s="10" t="s">
        <v>20</v>
      </c>
      <c r="D47" s="10" t="s">
        <v>21</v>
      </c>
      <c r="E47" s="10" t="s">
        <v>10</v>
      </c>
      <c r="F47" s="10" t="s">
        <v>30</v>
      </c>
      <c r="G47" s="12">
        <v>3000</v>
      </c>
      <c r="H47" s="13">
        <v>9</v>
      </c>
      <c r="I47" s="12">
        <v>27000</v>
      </c>
      <c r="J47" s="8"/>
      <c r="K47" s="8"/>
      <c r="L47" s="8"/>
      <c r="M47" s="8"/>
      <c r="N47" s="8"/>
      <c r="O47" s="8"/>
      <c r="P47" s="8"/>
    </row>
    <row r="48" spans="1:16" x14ac:dyDescent="0.3">
      <c r="A48" s="28">
        <v>43856</v>
      </c>
      <c r="B48" s="11" t="s">
        <v>19</v>
      </c>
      <c r="C48" s="10" t="s">
        <v>20</v>
      </c>
      <c r="D48" s="10" t="s">
        <v>21</v>
      </c>
      <c r="E48" s="10" t="s">
        <v>10</v>
      </c>
      <c r="F48" s="10" t="s">
        <v>11</v>
      </c>
      <c r="G48" s="12">
        <v>7000</v>
      </c>
      <c r="H48" s="13">
        <v>5</v>
      </c>
      <c r="I48" s="12">
        <v>35000</v>
      </c>
      <c r="J48" s="8"/>
      <c r="K48" s="8"/>
      <c r="L48" s="8"/>
      <c r="M48" s="8"/>
      <c r="N48" s="8"/>
      <c r="O48" s="8"/>
      <c r="P48" s="8"/>
    </row>
    <row r="49" spans="1:20" x14ac:dyDescent="0.3">
      <c r="A49" s="28">
        <v>43880</v>
      </c>
      <c r="B49" s="11" t="s">
        <v>19</v>
      </c>
      <c r="C49" s="10" t="s">
        <v>20</v>
      </c>
      <c r="D49" s="10" t="s">
        <v>21</v>
      </c>
      <c r="E49" s="10" t="s">
        <v>10</v>
      </c>
      <c r="F49" s="10" t="s">
        <v>11</v>
      </c>
      <c r="G49" s="12">
        <v>7000</v>
      </c>
      <c r="H49" s="13">
        <v>10</v>
      </c>
      <c r="I49" s="12">
        <v>70000</v>
      </c>
      <c r="J49" s="8"/>
      <c r="K49" s="8"/>
      <c r="L49" s="8"/>
      <c r="M49" s="8"/>
      <c r="N49" s="8"/>
      <c r="O49" s="8"/>
      <c r="P49" s="8"/>
    </row>
    <row r="50" spans="1:20" x14ac:dyDescent="0.3">
      <c r="A50" s="28">
        <v>43895</v>
      </c>
      <c r="B50" s="11" t="s">
        <v>19</v>
      </c>
      <c r="C50" s="10" t="s">
        <v>20</v>
      </c>
      <c r="D50" s="10" t="s">
        <v>21</v>
      </c>
      <c r="E50" s="10" t="s">
        <v>22</v>
      </c>
      <c r="F50" s="10" t="s">
        <v>23</v>
      </c>
      <c r="G50" s="12">
        <v>8000</v>
      </c>
      <c r="H50" s="13">
        <v>7</v>
      </c>
      <c r="I50" s="12">
        <v>56000</v>
      </c>
      <c r="J50" s="8"/>
      <c r="K50" s="8"/>
      <c r="L50" s="8"/>
      <c r="M50" s="8"/>
      <c r="N50" s="8"/>
      <c r="O50" s="8"/>
      <c r="P50" s="8"/>
    </row>
    <row r="51" spans="1:20" x14ac:dyDescent="0.3">
      <c r="A51" s="28">
        <v>43895</v>
      </c>
      <c r="B51" s="11" t="s">
        <v>19</v>
      </c>
      <c r="C51" s="10" t="s">
        <v>20</v>
      </c>
      <c r="D51" s="10" t="s">
        <v>21</v>
      </c>
      <c r="E51" s="10" t="s">
        <v>22</v>
      </c>
      <c r="F51" s="10" t="s">
        <v>31</v>
      </c>
      <c r="G51" s="12">
        <v>4000</v>
      </c>
      <c r="H51" s="13">
        <v>4</v>
      </c>
      <c r="I51" s="12">
        <v>16000</v>
      </c>
      <c r="J51" s="8"/>
      <c r="K51" s="8"/>
      <c r="L51" s="8"/>
      <c r="M51" s="8"/>
      <c r="N51" s="8"/>
      <c r="O51" s="8"/>
      <c r="P51" s="8"/>
    </row>
    <row r="52" spans="1:20" x14ac:dyDescent="0.3">
      <c r="A52" s="28">
        <v>43900</v>
      </c>
      <c r="B52" s="11" t="s">
        <v>19</v>
      </c>
      <c r="C52" s="10" t="s">
        <v>20</v>
      </c>
      <c r="D52" s="10" t="s">
        <v>21</v>
      </c>
      <c r="E52" s="10" t="s">
        <v>10</v>
      </c>
      <c r="F52" s="10" t="s">
        <v>11</v>
      </c>
      <c r="G52" s="12">
        <v>7000</v>
      </c>
      <c r="H52" s="13">
        <v>6</v>
      </c>
      <c r="I52" s="12">
        <v>42000</v>
      </c>
      <c r="J52" s="8"/>
      <c r="K52" s="8"/>
      <c r="L52" s="8"/>
      <c r="M52" s="8"/>
      <c r="N52" s="8"/>
      <c r="O52" s="8"/>
      <c r="P52" s="8"/>
    </row>
    <row r="53" spans="1:20" x14ac:dyDescent="0.3">
      <c r="A53" s="28">
        <v>43903</v>
      </c>
      <c r="B53" s="11" t="s">
        <v>19</v>
      </c>
      <c r="C53" s="10" t="s">
        <v>20</v>
      </c>
      <c r="D53" s="10" t="s">
        <v>21</v>
      </c>
      <c r="E53" s="10" t="s">
        <v>10</v>
      </c>
      <c r="F53" s="10" t="s">
        <v>15</v>
      </c>
      <c r="G53" s="12">
        <v>6000</v>
      </c>
      <c r="H53" s="13">
        <v>1</v>
      </c>
      <c r="I53" s="12">
        <v>6000</v>
      </c>
      <c r="J53" s="8"/>
      <c r="K53" s="8"/>
      <c r="L53" s="8"/>
      <c r="M53" s="8"/>
      <c r="N53" s="8"/>
      <c r="O53" s="8"/>
      <c r="P53" s="8"/>
    </row>
    <row r="54" spans="1:20" x14ac:dyDescent="0.3">
      <c r="A54" s="28">
        <v>43907</v>
      </c>
      <c r="B54" s="11" t="s">
        <v>19</v>
      </c>
      <c r="C54" s="10" t="s">
        <v>20</v>
      </c>
      <c r="D54" s="10" t="s">
        <v>21</v>
      </c>
      <c r="E54" s="10" t="s">
        <v>10</v>
      </c>
      <c r="F54" s="10" t="s">
        <v>11</v>
      </c>
      <c r="G54" s="12">
        <v>7000</v>
      </c>
      <c r="H54" s="13">
        <v>8</v>
      </c>
      <c r="I54" s="12">
        <v>56000</v>
      </c>
      <c r="J54" s="8"/>
      <c r="K54" s="8"/>
      <c r="L54" s="8"/>
      <c r="M54" s="8"/>
      <c r="N54" s="8"/>
      <c r="O54" s="8"/>
      <c r="P54" s="8"/>
    </row>
    <row r="55" spans="1:20" x14ac:dyDescent="0.3">
      <c r="A55" s="28">
        <v>43908</v>
      </c>
      <c r="B55" s="11" t="s">
        <v>19</v>
      </c>
      <c r="C55" s="10" t="s">
        <v>20</v>
      </c>
      <c r="D55" s="10" t="s">
        <v>21</v>
      </c>
      <c r="E55" s="10" t="s">
        <v>10</v>
      </c>
      <c r="F55" s="10" t="s">
        <v>30</v>
      </c>
      <c r="G55" s="12">
        <v>3000</v>
      </c>
      <c r="H55" s="13">
        <v>5</v>
      </c>
      <c r="I55" s="12">
        <v>15000</v>
      </c>
      <c r="J55" s="8"/>
      <c r="K55" s="8"/>
      <c r="L55" s="8"/>
      <c r="M55" s="8"/>
      <c r="N55" s="8"/>
      <c r="O55" s="8"/>
      <c r="P55" s="8"/>
    </row>
    <row r="56" spans="1:20" x14ac:dyDescent="0.3">
      <c r="A56" s="28">
        <v>43912</v>
      </c>
      <c r="B56" s="11" t="s">
        <v>19</v>
      </c>
      <c r="C56" s="10" t="s">
        <v>20</v>
      </c>
      <c r="D56" s="10" t="s">
        <v>21</v>
      </c>
      <c r="E56" s="10" t="s">
        <v>22</v>
      </c>
      <c r="F56" s="10" t="s">
        <v>31</v>
      </c>
      <c r="G56" s="12">
        <v>4000</v>
      </c>
      <c r="H56" s="13">
        <v>6</v>
      </c>
      <c r="I56" s="12">
        <v>24000</v>
      </c>
      <c r="J56" s="8"/>
      <c r="K56" s="8"/>
      <c r="L56" s="8"/>
      <c r="M56" s="8"/>
      <c r="N56" s="8"/>
      <c r="O56" s="8"/>
      <c r="P56" s="8"/>
    </row>
    <row r="57" spans="1:20" x14ac:dyDescent="0.3">
      <c r="A57" s="28">
        <v>43942</v>
      </c>
      <c r="B57" s="11" t="s">
        <v>19</v>
      </c>
      <c r="C57" s="10" t="s">
        <v>20</v>
      </c>
      <c r="D57" s="10" t="s">
        <v>21</v>
      </c>
      <c r="E57" s="10" t="s">
        <v>27</v>
      </c>
      <c r="F57" s="10" t="s">
        <v>34</v>
      </c>
      <c r="G57" s="12">
        <v>10000</v>
      </c>
      <c r="H57" s="13">
        <v>7</v>
      </c>
      <c r="I57" s="12">
        <v>70000</v>
      </c>
      <c r="J57" s="8"/>
      <c r="K57" s="8"/>
      <c r="L57" s="8"/>
      <c r="M57" s="8"/>
      <c r="N57" s="8"/>
      <c r="O57" s="8"/>
      <c r="P57" s="8"/>
    </row>
    <row r="58" spans="1:20" x14ac:dyDescent="0.3">
      <c r="A58" s="28">
        <v>43957</v>
      </c>
      <c r="B58" s="11" t="s">
        <v>19</v>
      </c>
      <c r="C58" s="10" t="s">
        <v>20</v>
      </c>
      <c r="D58" s="10" t="s">
        <v>21</v>
      </c>
      <c r="E58" s="10" t="s">
        <v>10</v>
      </c>
      <c r="F58" s="10" t="s">
        <v>15</v>
      </c>
      <c r="G58" s="12">
        <v>6000</v>
      </c>
      <c r="H58" s="13">
        <v>5</v>
      </c>
      <c r="I58" s="12">
        <v>30000</v>
      </c>
      <c r="J58" s="8"/>
      <c r="K58" s="8"/>
      <c r="L58" s="8"/>
      <c r="M58" s="8"/>
      <c r="N58" s="8"/>
      <c r="O58" s="8"/>
      <c r="P58" s="8"/>
    </row>
    <row r="59" spans="1:20" x14ac:dyDescent="0.3">
      <c r="A59" s="28">
        <v>43984</v>
      </c>
      <c r="B59" s="11" t="s">
        <v>19</v>
      </c>
      <c r="C59" s="10" t="s">
        <v>20</v>
      </c>
      <c r="D59" s="10" t="s">
        <v>21</v>
      </c>
      <c r="E59" s="10" t="s">
        <v>10</v>
      </c>
      <c r="F59" s="10" t="s">
        <v>15</v>
      </c>
      <c r="G59" s="12">
        <v>6000</v>
      </c>
      <c r="H59" s="13">
        <v>7</v>
      </c>
      <c r="I59" s="12">
        <v>42000</v>
      </c>
      <c r="J59" s="8"/>
      <c r="K59" s="8"/>
      <c r="L59" s="8"/>
      <c r="M59" s="8"/>
      <c r="N59" s="8"/>
      <c r="O59" s="8"/>
      <c r="P59" s="8"/>
    </row>
    <row r="60" spans="1:20" x14ac:dyDescent="0.3">
      <c r="A60" s="28">
        <v>44000</v>
      </c>
      <c r="B60" s="11" t="s">
        <v>19</v>
      </c>
      <c r="C60" s="10" t="s">
        <v>20</v>
      </c>
      <c r="D60" s="10" t="s">
        <v>21</v>
      </c>
      <c r="E60" s="10" t="s">
        <v>10</v>
      </c>
      <c r="F60" s="10" t="s">
        <v>15</v>
      </c>
      <c r="G60" s="12">
        <v>6000</v>
      </c>
      <c r="H60" s="13">
        <v>10</v>
      </c>
      <c r="I60" s="12">
        <v>60000</v>
      </c>
      <c r="J60" s="8"/>
      <c r="K60" s="8"/>
      <c r="L60" s="8"/>
      <c r="M60" s="8"/>
      <c r="N60" s="8"/>
      <c r="O60" s="8"/>
      <c r="P60" s="8"/>
    </row>
    <row r="61" spans="1:20" x14ac:dyDescent="0.3">
      <c r="A61" s="28">
        <v>44007</v>
      </c>
      <c r="B61" s="11" t="s">
        <v>19</v>
      </c>
      <c r="C61" s="10" t="s">
        <v>20</v>
      </c>
      <c r="D61" s="10" t="s">
        <v>21</v>
      </c>
      <c r="E61" s="10" t="s">
        <v>10</v>
      </c>
      <c r="F61" s="10" t="s">
        <v>30</v>
      </c>
      <c r="G61" s="12">
        <v>3000</v>
      </c>
      <c r="H61" s="13">
        <v>2</v>
      </c>
      <c r="I61" s="12">
        <v>6000</v>
      </c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20" x14ac:dyDescent="0.3">
      <c r="A62" s="28">
        <v>44016</v>
      </c>
      <c r="B62" s="11" t="s">
        <v>19</v>
      </c>
      <c r="C62" s="10" t="s">
        <v>20</v>
      </c>
      <c r="D62" s="10" t="s">
        <v>21</v>
      </c>
      <c r="E62" s="10" t="s">
        <v>10</v>
      </c>
      <c r="F62" s="10" t="s">
        <v>11</v>
      </c>
      <c r="G62" s="12">
        <v>7000</v>
      </c>
      <c r="H62" s="13">
        <v>5</v>
      </c>
      <c r="I62" s="12">
        <v>35000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</row>
    <row r="63" spans="1:20" x14ac:dyDescent="0.3">
      <c r="A63" s="28">
        <v>44025</v>
      </c>
      <c r="B63" s="11" t="s">
        <v>19</v>
      </c>
      <c r="C63" s="10" t="s">
        <v>20</v>
      </c>
      <c r="D63" s="10" t="s">
        <v>21</v>
      </c>
      <c r="E63" s="10" t="s">
        <v>10</v>
      </c>
      <c r="F63" s="10" t="s">
        <v>30</v>
      </c>
      <c r="G63" s="12">
        <v>3000</v>
      </c>
      <c r="H63" s="13">
        <v>10</v>
      </c>
      <c r="I63" s="12">
        <v>30000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</row>
    <row r="64" spans="1:20" x14ac:dyDescent="0.3">
      <c r="A64" s="28">
        <v>44039</v>
      </c>
      <c r="B64" s="11" t="s">
        <v>19</v>
      </c>
      <c r="C64" s="10" t="s">
        <v>20</v>
      </c>
      <c r="D64" s="10" t="s">
        <v>21</v>
      </c>
      <c r="E64" s="10" t="s">
        <v>27</v>
      </c>
      <c r="F64" s="10" t="s">
        <v>34</v>
      </c>
      <c r="G64" s="12">
        <v>10000</v>
      </c>
      <c r="H64" s="13">
        <v>2</v>
      </c>
      <c r="I64" s="12">
        <v>20000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</row>
    <row r="65" spans="1:20" x14ac:dyDescent="0.3">
      <c r="A65" s="28">
        <v>44044</v>
      </c>
      <c r="B65" s="11" t="s">
        <v>19</v>
      </c>
      <c r="C65" s="10" t="s">
        <v>20</v>
      </c>
      <c r="D65" s="10" t="s">
        <v>21</v>
      </c>
      <c r="E65" s="10" t="s">
        <v>10</v>
      </c>
      <c r="F65" s="10" t="s">
        <v>11</v>
      </c>
      <c r="G65" s="12">
        <v>7000</v>
      </c>
      <c r="H65" s="13">
        <v>9</v>
      </c>
      <c r="I65" s="12">
        <v>63000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</row>
    <row r="66" spans="1:20" x14ac:dyDescent="0.3">
      <c r="A66" s="28">
        <v>44054</v>
      </c>
      <c r="B66" s="11" t="s">
        <v>19</v>
      </c>
      <c r="C66" s="10" t="s">
        <v>20</v>
      </c>
      <c r="D66" s="10" t="s">
        <v>21</v>
      </c>
      <c r="E66" s="10" t="s">
        <v>10</v>
      </c>
      <c r="F66" s="10" t="s">
        <v>11</v>
      </c>
      <c r="G66" s="12">
        <v>7000</v>
      </c>
      <c r="H66" s="13">
        <v>8</v>
      </c>
      <c r="I66" s="12">
        <v>56000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</row>
    <row r="67" spans="1:20" x14ac:dyDescent="0.3">
      <c r="A67" s="28">
        <v>44069</v>
      </c>
      <c r="B67" s="11" t="s">
        <v>19</v>
      </c>
      <c r="C67" s="10" t="s">
        <v>20</v>
      </c>
      <c r="D67" s="10" t="s">
        <v>21</v>
      </c>
      <c r="E67" s="10" t="s">
        <v>27</v>
      </c>
      <c r="F67" s="10" t="s">
        <v>28</v>
      </c>
      <c r="G67" s="12">
        <v>18000</v>
      </c>
      <c r="H67" s="13">
        <v>9</v>
      </c>
      <c r="I67" s="12">
        <v>162000</v>
      </c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</row>
    <row r="68" spans="1:20" x14ac:dyDescent="0.3">
      <c r="A68" s="28">
        <v>44075</v>
      </c>
      <c r="B68" s="11" t="s">
        <v>19</v>
      </c>
      <c r="C68" s="10" t="s">
        <v>20</v>
      </c>
      <c r="D68" s="10" t="s">
        <v>21</v>
      </c>
      <c r="E68" s="10" t="s">
        <v>10</v>
      </c>
      <c r="F68" s="10" t="s">
        <v>11</v>
      </c>
      <c r="G68" s="12">
        <v>7000</v>
      </c>
      <c r="H68" s="13">
        <v>1</v>
      </c>
      <c r="I68" s="12">
        <v>7000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</row>
    <row r="69" spans="1:20" x14ac:dyDescent="0.3">
      <c r="A69" s="28">
        <v>44075</v>
      </c>
      <c r="B69" s="11" t="s">
        <v>19</v>
      </c>
      <c r="C69" s="10" t="s">
        <v>20</v>
      </c>
      <c r="D69" s="10" t="s">
        <v>21</v>
      </c>
      <c r="E69" s="10" t="s">
        <v>10</v>
      </c>
      <c r="F69" s="10" t="s">
        <v>15</v>
      </c>
      <c r="G69" s="12">
        <v>6000</v>
      </c>
      <c r="H69" s="13">
        <v>6</v>
      </c>
      <c r="I69" s="12">
        <v>36000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</row>
    <row r="70" spans="1:20" x14ac:dyDescent="0.3">
      <c r="A70" s="28">
        <v>44079</v>
      </c>
      <c r="B70" s="11" t="s">
        <v>19</v>
      </c>
      <c r="C70" s="10" t="s">
        <v>20</v>
      </c>
      <c r="D70" s="10" t="s">
        <v>21</v>
      </c>
      <c r="E70" s="10" t="s">
        <v>10</v>
      </c>
      <c r="F70" s="10" t="s">
        <v>15</v>
      </c>
      <c r="G70" s="12">
        <v>6000</v>
      </c>
      <c r="H70" s="13">
        <v>7</v>
      </c>
      <c r="I70" s="12">
        <v>42000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  <row r="71" spans="1:20" x14ac:dyDescent="0.3">
      <c r="A71" s="28">
        <v>44080</v>
      </c>
      <c r="B71" s="11" t="s">
        <v>19</v>
      </c>
      <c r="C71" s="10" t="s">
        <v>20</v>
      </c>
      <c r="D71" s="10" t="s">
        <v>21</v>
      </c>
      <c r="E71" s="10" t="s">
        <v>27</v>
      </c>
      <c r="F71" s="10" t="s">
        <v>28</v>
      </c>
      <c r="G71" s="12">
        <v>18000</v>
      </c>
      <c r="H71" s="13">
        <v>4</v>
      </c>
      <c r="I71" s="12">
        <v>72000</v>
      </c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</row>
    <row r="72" spans="1:20" x14ac:dyDescent="0.3">
      <c r="A72" s="28">
        <v>44085</v>
      </c>
      <c r="B72" s="11" t="s">
        <v>19</v>
      </c>
      <c r="C72" s="10" t="s">
        <v>20</v>
      </c>
      <c r="D72" s="10" t="s">
        <v>21</v>
      </c>
      <c r="E72" s="10" t="s">
        <v>22</v>
      </c>
      <c r="F72" s="10" t="s">
        <v>31</v>
      </c>
      <c r="G72" s="12">
        <v>4000</v>
      </c>
      <c r="H72" s="13">
        <v>7</v>
      </c>
      <c r="I72" s="12">
        <v>28000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</row>
    <row r="73" spans="1:20" x14ac:dyDescent="0.3">
      <c r="A73" s="28">
        <v>44086</v>
      </c>
      <c r="B73" s="11" t="s">
        <v>19</v>
      </c>
      <c r="C73" s="10" t="s">
        <v>20</v>
      </c>
      <c r="D73" s="10" t="s">
        <v>21</v>
      </c>
      <c r="E73" s="10" t="s">
        <v>10</v>
      </c>
      <c r="F73" s="10" t="s">
        <v>11</v>
      </c>
      <c r="G73" s="12">
        <v>7000</v>
      </c>
      <c r="H73" s="13">
        <v>6</v>
      </c>
      <c r="I73" s="12">
        <v>42000</v>
      </c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</row>
    <row r="74" spans="1:20" x14ac:dyDescent="0.3">
      <c r="A74" s="28">
        <v>44095</v>
      </c>
      <c r="B74" s="11" t="s">
        <v>19</v>
      </c>
      <c r="C74" s="10" t="s">
        <v>20</v>
      </c>
      <c r="D74" s="10" t="s">
        <v>21</v>
      </c>
      <c r="E74" s="10" t="s">
        <v>10</v>
      </c>
      <c r="F74" s="10" t="s">
        <v>15</v>
      </c>
      <c r="G74" s="12">
        <v>6000</v>
      </c>
      <c r="H74" s="13">
        <v>8</v>
      </c>
      <c r="I74" s="12">
        <v>48000</v>
      </c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</row>
    <row r="75" spans="1:20" x14ac:dyDescent="0.3">
      <c r="A75" s="28">
        <v>44123</v>
      </c>
      <c r="B75" s="11" t="s">
        <v>19</v>
      </c>
      <c r="C75" s="10" t="s">
        <v>20</v>
      </c>
      <c r="D75" s="10" t="s">
        <v>21</v>
      </c>
      <c r="E75" s="10" t="s">
        <v>27</v>
      </c>
      <c r="F75" s="10" t="s">
        <v>34</v>
      </c>
      <c r="G75" s="12">
        <v>10000</v>
      </c>
      <c r="H75" s="13">
        <v>8</v>
      </c>
      <c r="I75" s="12">
        <v>80000</v>
      </c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</row>
    <row r="76" spans="1:20" x14ac:dyDescent="0.3">
      <c r="A76" s="28">
        <v>44127</v>
      </c>
      <c r="B76" s="11" t="s">
        <v>19</v>
      </c>
      <c r="C76" s="10" t="s">
        <v>20</v>
      </c>
      <c r="D76" s="10" t="s">
        <v>21</v>
      </c>
      <c r="E76" s="10" t="s">
        <v>22</v>
      </c>
      <c r="F76" s="10" t="s">
        <v>23</v>
      </c>
      <c r="G76" s="12">
        <v>8000</v>
      </c>
      <c r="H76" s="13">
        <v>5</v>
      </c>
      <c r="I76" s="12">
        <v>40000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</row>
    <row r="77" spans="1:20" x14ac:dyDescent="0.3">
      <c r="A77" s="28">
        <v>44135</v>
      </c>
      <c r="B77" s="11" t="s">
        <v>19</v>
      </c>
      <c r="C77" s="10" t="s">
        <v>20</v>
      </c>
      <c r="D77" s="10" t="s">
        <v>21</v>
      </c>
      <c r="E77" s="10" t="s">
        <v>10</v>
      </c>
      <c r="F77" s="10" t="s">
        <v>11</v>
      </c>
      <c r="G77" s="12">
        <v>7000</v>
      </c>
      <c r="H77" s="13">
        <v>1</v>
      </c>
      <c r="I77" s="12">
        <v>7000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</row>
    <row r="78" spans="1:20" x14ac:dyDescent="0.3">
      <c r="A78" s="28">
        <v>44139</v>
      </c>
      <c r="B78" s="11" t="s">
        <v>19</v>
      </c>
      <c r="C78" s="10" t="s">
        <v>20</v>
      </c>
      <c r="D78" s="10" t="s">
        <v>21</v>
      </c>
      <c r="E78" s="10" t="s">
        <v>22</v>
      </c>
      <c r="F78" s="10" t="s">
        <v>23</v>
      </c>
      <c r="G78" s="12">
        <v>8000</v>
      </c>
      <c r="H78" s="13">
        <v>10</v>
      </c>
      <c r="I78" s="12">
        <v>80000</v>
      </c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</row>
    <row r="79" spans="1:20" x14ac:dyDescent="0.3">
      <c r="A79" s="28">
        <v>44147</v>
      </c>
      <c r="B79" s="11" t="s">
        <v>19</v>
      </c>
      <c r="C79" s="10" t="s">
        <v>20</v>
      </c>
      <c r="D79" s="10" t="s">
        <v>21</v>
      </c>
      <c r="E79" s="10" t="s">
        <v>10</v>
      </c>
      <c r="F79" s="10" t="s">
        <v>11</v>
      </c>
      <c r="G79" s="12">
        <v>7000</v>
      </c>
      <c r="H79" s="13">
        <v>5</v>
      </c>
      <c r="I79" s="12">
        <v>35000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</row>
    <row r="80" spans="1:20" x14ac:dyDescent="0.3">
      <c r="A80" s="28">
        <v>44147</v>
      </c>
      <c r="B80" s="11" t="s">
        <v>19</v>
      </c>
      <c r="C80" s="10" t="s">
        <v>20</v>
      </c>
      <c r="D80" s="10" t="s">
        <v>21</v>
      </c>
      <c r="E80" s="10" t="s">
        <v>10</v>
      </c>
      <c r="F80" s="10" t="s">
        <v>15</v>
      </c>
      <c r="G80" s="12">
        <v>6000</v>
      </c>
      <c r="H80" s="13">
        <v>8</v>
      </c>
      <c r="I80" s="12">
        <v>48000</v>
      </c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</row>
    <row r="81" spans="1:20" x14ac:dyDescent="0.3">
      <c r="A81" s="28">
        <v>44165</v>
      </c>
      <c r="B81" s="11" t="s">
        <v>19</v>
      </c>
      <c r="C81" s="10" t="s">
        <v>20</v>
      </c>
      <c r="D81" s="10" t="s">
        <v>21</v>
      </c>
      <c r="E81" s="10" t="s">
        <v>10</v>
      </c>
      <c r="F81" s="10" t="s">
        <v>15</v>
      </c>
      <c r="G81" s="12">
        <v>6000</v>
      </c>
      <c r="H81" s="13">
        <v>7</v>
      </c>
      <c r="I81" s="12">
        <v>42000</v>
      </c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</row>
    <row r="82" spans="1:20" x14ac:dyDescent="0.3">
      <c r="A82" s="28">
        <v>44187</v>
      </c>
      <c r="B82" s="11" t="s">
        <v>19</v>
      </c>
      <c r="C82" s="10" t="s">
        <v>20</v>
      </c>
      <c r="D82" s="10" t="s">
        <v>21</v>
      </c>
      <c r="E82" s="10" t="s">
        <v>27</v>
      </c>
      <c r="F82" s="10" t="s">
        <v>34</v>
      </c>
      <c r="G82" s="12">
        <v>10000</v>
      </c>
      <c r="H82" s="13">
        <v>6</v>
      </c>
      <c r="I82" s="12">
        <v>60000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</row>
    <row r="83" spans="1:20" x14ac:dyDescent="0.3">
      <c r="A83" s="28">
        <v>44191</v>
      </c>
      <c r="B83" s="11" t="s">
        <v>19</v>
      </c>
      <c r="C83" s="10" t="s">
        <v>20</v>
      </c>
      <c r="D83" s="10" t="s">
        <v>21</v>
      </c>
      <c r="E83" s="10" t="s">
        <v>10</v>
      </c>
      <c r="F83" s="10" t="s">
        <v>30</v>
      </c>
      <c r="G83" s="12">
        <v>3000</v>
      </c>
      <c r="H83" s="13">
        <v>1</v>
      </c>
      <c r="I83" s="12">
        <v>3000</v>
      </c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</row>
    <row r="84" spans="1:20" x14ac:dyDescent="0.3">
      <c r="A84" s="28">
        <v>44205</v>
      </c>
      <c r="B84" s="11" t="s">
        <v>19</v>
      </c>
      <c r="C84" s="10" t="s">
        <v>20</v>
      </c>
      <c r="D84" s="10" t="s">
        <v>21</v>
      </c>
      <c r="E84" s="10" t="s">
        <v>22</v>
      </c>
      <c r="F84" s="10" t="s">
        <v>23</v>
      </c>
      <c r="G84" s="12">
        <v>8000</v>
      </c>
      <c r="H84" s="13">
        <v>7</v>
      </c>
      <c r="I84" s="12">
        <v>56000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</row>
    <row r="85" spans="1:20" x14ac:dyDescent="0.3">
      <c r="A85" s="28">
        <v>44207</v>
      </c>
      <c r="B85" s="11" t="s">
        <v>19</v>
      </c>
      <c r="C85" s="10" t="s">
        <v>20</v>
      </c>
      <c r="D85" s="10" t="s">
        <v>21</v>
      </c>
      <c r="E85" s="10" t="s">
        <v>22</v>
      </c>
      <c r="F85" s="10" t="s">
        <v>23</v>
      </c>
      <c r="G85" s="12">
        <v>8000</v>
      </c>
      <c r="H85" s="13">
        <v>5</v>
      </c>
      <c r="I85" s="12">
        <v>40000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</row>
    <row r="86" spans="1:20" x14ac:dyDescent="0.3">
      <c r="A86" s="28">
        <v>44207</v>
      </c>
      <c r="B86" s="11" t="s">
        <v>19</v>
      </c>
      <c r="C86" s="10" t="s">
        <v>20</v>
      </c>
      <c r="D86" s="10" t="s">
        <v>21</v>
      </c>
      <c r="E86" s="10" t="s">
        <v>10</v>
      </c>
      <c r="F86" s="10" t="s">
        <v>30</v>
      </c>
      <c r="G86" s="12">
        <v>3000</v>
      </c>
      <c r="H86" s="13">
        <v>9</v>
      </c>
      <c r="I86" s="12">
        <v>27000</v>
      </c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</row>
    <row r="87" spans="1:20" x14ac:dyDescent="0.3">
      <c r="A87" s="28">
        <v>44222</v>
      </c>
      <c r="B87" s="11" t="s">
        <v>19</v>
      </c>
      <c r="C87" s="10" t="s">
        <v>20</v>
      </c>
      <c r="D87" s="10" t="s">
        <v>21</v>
      </c>
      <c r="E87" s="10" t="s">
        <v>10</v>
      </c>
      <c r="F87" s="10" t="s">
        <v>11</v>
      </c>
      <c r="G87" s="12">
        <v>7000</v>
      </c>
      <c r="H87" s="13">
        <v>5</v>
      </c>
      <c r="I87" s="12">
        <v>35000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</row>
    <row r="88" spans="1:20" x14ac:dyDescent="0.3">
      <c r="A88" s="28">
        <v>43840</v>
      </c>
      <c r="B88" s="11" t="s">
        <v>24</v>
      </c>
      <c r="C88" s="10" t="s">
        <v>25</v>
      </c>
      <c r="D88" s="10" t="s">
        <v>26</v>
      </c>
      <c r="E88" s="10" t="s">
        <v>27</v>
      </c>
      <c r="F88" s="10" t="s">
        <v>28</v>
      </c>
      <c r="G88" s="12">
        <v>18000</v>
      </c>
      <c r="H88" s="13">
        <v>7</v>
      </c>
      <c r="I88" s="12">
        <v>126000</v>
      </c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</row>
    <row r="89" spans="1:20" x14ac:dyDescent="0.3">
      <c r="A89" s="28">
        <v>43841</v>
      </c>
      <c r="B89" s="11" t="s">
        <v>24</v>
      </c>
      <c r="C89" s="10" t="s">
        <v>25</v>
      </c>
      <c r="D89" s="10" t="s">
        <v>26</v>
      </c>
      <c r="E89" s="10" t="s">
        <v>10</v>
      </c>
      <c r="F89" s="10" t="s">
        <v>11</v>
      </c>
      <c r="G89" s="12">
        <v>7000</v>
      </c>
      <c r="H89" s="13">
        <v>1</v>
      </c>
      <c r="I89" s="12">
        <v>7000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</row>
    <row r="90" spans="1:20" x14ac:dyDescent="0.3">
      <c r="A90" s="28">
        <v>43852</v>
      </c>
      <c r="B90" s="11" t="s">
        <v>24</v>
      </c>
      <c r="C90" s="10" t="s">
        <v>25</v>
      </c>
      <c r="D90" s="10" t="s">
        <v>26</v>
      </c>
      <c r="E90" s="10" t="s">
        <v>22</v>
      </c>
      <c r="F90" s="10" t="s">
        <v>31</v>
      </c>
      <c r="G90" s="12">
        <v>4000</v>
      </c>
      <c r="H90" s="13">
        <v>1</v>
      </c>
      <c r="I90" s="12">
        <v>4000</v>
      </c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</row>
    <row r="91" spans="1:20" x14ac:dyDescent="0.3">
      <c r="A91" s="28">
        <v>43864</v>
      </c>
      <c r="B91" s="11" t="s">
        <v>24</v>
      </c>
      <c r="C91" s="10" t="s">
        <v>25</v>
      </c>
      <c r="D91" s="10" t="s">
        <v>26</v>
      </c>
      <c r="E91" s="10" t="s">
        <v>27</v>
      </c>
      <c r="F91" s="10" t="s">
        <v>28</v>
      </c>
      <c r="G91" s="12">
        <v>18000</v>
      </c>
      <c r="H91" s="13">
        <v>8</v>
      </c>
      <c r="I91" s="12">
        <v>144000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</row>
    <row r="92" spans="1:20" x14ac:dyDescent="0.3">
      <c r="A92" s="28">
        <v>43868</v>
      </c>
      <c r="B92" s="11" t="s">
        <v>24</v>
      </c>
      <c r="C92" s="10" t="s">
        <v>25</v>
      </c>
      <c r="D92" s="10" t="s">
        <v>26</v>
      </c>
      <c r="E92" s="10" t="s">
        <v>10</v>
      </c>
      <c r="F92" s="10" t="s">
        <v>30</v>
      </c>
      <c r="G92" s="12">
        <v>3000</v>
      </c>
      <c r="H92" s="13">
        <v>9</v>
      </c>
      <c r="I92" s="12">
        <v>27000</v>
      </c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</row>
    <row r="93" spans="1:20" x14ac:dyDescent="0.3">
      <c r="A93" s="28">
        <v>43871</v>
      </c>
      <c r="B93" s="11" t="s">
        <v>24</v>
      </c>
      <c r="C93" s="10" t="s">
        <v>25</v>
      </c>
      <c r="D93" s="10" t="s">
        <v>26</v>
      </c>
      <c r="E93" s="10" t="s">
        <v>10</v>
      </c>
      <c r="F93" s="10" t="s">
        <v>11</v>
      </c>
      <c r="G93" s="12">
        <v>7000</v>
      </c>
      <c r="H93" s="13">
        <v>3</v>
      </c>
      <c r="I93" s="12">
        <v>21000</v>
      </c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</row>
    <row r="94" spans="1:20" x14ac:dyDescent="0.3">
      <c r="A94" s="28">
        <v>43874</v>
      </c>
      <c r="B94" s="11" t="s">
        <v>24</v>
      </c>
      <c r="C94" s="10" t="s">
        <v>25</v>
      </c>
      <c r="D94" s="10" t="s">
        <v>26</v>
      </c>
      <c r="E94" s="10" t="s">
        <v>22</v>
      </c>
      <c r="F94" s="10" t="s">
        <v>23</v>
      </c>
      <c r="G94" s="12">
        <v>8000</v>
      </c>
      <c r="H94" s="13">
        <v>2</v>
      </c>
      <c r="I94" s="12">
        <v>16000</v>
      </c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</row>
    <row r="95" spans="1:20" x14ac:dyDescent="0.3">
      <c r="A95" s="28">
        <v>43883</v>
      </c>
      <c r="B95" s="11" t="s">
        <v>24</v>
      </c>
      <c r="C95" s="10" t="s">
        <v>25</v>
      </c>
      <c r="D95" s="10" t="s">
        <v>26</v>
      </c>
      <c r="E95" s="10" t="s">
        <v>10</v>
      </c>
      <c r="F95" s="10" t="s">
        <v>11</v>
      </c>
      <c r="G95" s="12">
        <v>7000</v>
      </c>
      <c r="H95" s="13">
        <v>5</v>
      </c>
      <c r="I95" s="12">
        <v>35000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</row>
    <row r="96" spans="1:20" x14ac:dyDescent="0.3">
      <c r="A96" s="28">
        <v>43902</v>
      </c>
      <c r="B96" s="11" t="s">
        <v>24</v>
      </c>
      <c r="C96" s="10" t="s">
        <v>25</v>
      </c>
      <c r="D96" s="10" t="s">
        <v>26</v>
      </c>
      <c r="E96" s="10" t="s">
        <v>27</v>
      </c>
      <c r="F96" s="10" t="s">
        <v>34</v>
      </c>
      <c r="G96" s="12">
        <v>10000</v>
      </c>
      <c r="H96" s="13">
        <v>9</v>
      </c>
      <c r="I96" s="12">
        <v>90000</v>
      </c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</row>
    <row r="97" spans="1:20" x14ac:dyDescent="0.3">
      <c r="A97" s="28">
        <v>43925</v>
      </c>
      <c r="B97" s="11" t="s">
        <v>24</v>
      </c>
      <c r="C97" s="10" t="s">
        <v>25</v>
      </c>
      <c r="D97" s="10" t="s">
        <v>26</v>
      </c>
      <c r="E97" s="10" t="s">
        <v>22</v>
      </c>
      <c r="F97" s="10" t="s">
        <v>23</v>
      </c>
      <c r="G97" s="12">
        <v>8000</v>
      </c>
      <c r="H97" s="13">
        <v>8</v>
      </c>
      <c r="I97" s="12">
        <v>64000</v>
      </c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</row>
    <row r="98" spans="1:20" x14ac:dyDescent="0.3">
      <c r="A98" s="28">
        <v>43956</v>
      </c>
      <c r="B98" s="11" t="s">
        <v>24</v>
      </c>
      <c r="C98" s="10" t="s">
        <v>25</v>
      </c>
      <c r="D98" s="10" t="s">
        <v>26</v>
      </c>
      <c r="E98" s="10" t="s">
        <v>22</v>
      </c>
      <c r="F98" s="10" t="s">
        <v>31</v>
      </c>
      <c r="G98" s="12">
        <v>4000</v>
      </c>
      <c r="H98" s="13">
        <v>10</v>
      </c>
      <c r="I98" s="12">
        <v>40000</v>
      </c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</row>
    <row r="99" spans="1:20" x14ac:dyDescent="0.3">
      <c r="A99" s="28">
        <v>43975</v>
      </c>
      <c r="B99" s="11" t="s">
        <v>24</v>
      </c>
      <c r="C99" s="10" t="s">
        <v>25</v>
      </c>
      <c r="D99" s="10" t="s">
        <v>26</v>
      </c>
      <c r="E99" s="10" t="s">
        <v>10</v>
      </c>
      <c r="F99" s="10" t="s">
        <v>30</v>
      </c>
      <c r="G99" s="12">
        <v>3000</v>
      </c>
      <c r="H99" s="13">
        <v>6</v>
      </c>
      <c r="I99" s="12">
        <v>18000</v>
      </c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</row>
    <row r="100" spans="1:20" x14ac:dyDescent="0.3">
      <c r="A100" s="28">
        <v>43985</v>
      </c>
      <c r="B100" s="11" t="s">
        <v>24</v>
      </c>
      <c r="C100" s="10" t="s">
        <v>25</v>
      </c>
      <c r="D100" s="10" t="s">
        <v>26</v>
      </c>
      <c r="E100" s="10" t="s">
        <v>27</v>
      </c>
      <c r="F100" s="10" t="s">
        <v>34</v>
      </c>
      <c r="G100" s="12">
        <v>10000</v>
      </c>
      <c r="H100" s="13">
        <v>6</v>
      </c>
      <c r="I100" s="12">
        <v>60000</v>
      </c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</row>
    <row r="101" spans="1:20" x14ac:dyDescent="0.3">
      <c r="A101" s="28">
        <v>43998</v>
      </c>
      <c r="B101" s="11" t="s">
        <v>24</v>
      </c>
      <c r="C101" s="10" t="s">
        <v>25</v>
      </c>
      <c r="D101" s="10" t="s">
        <v>26</v>
      </c>
      <c r="E101" s="10" t="s">
        <v>10</v>
      </c>
      <c r="F101" s="10" t="s">
        <v>11</v>
      </c>
      <c r="G101" s="12">
        <v>7000</v>
      </c>
      <c r="H101" s="13">
        <v>6</v>
      </c>
      <c r="I101" s="12">
        <v>42000</v>
      </c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</row>
    <row r="102" spans="1:20" x14ac:dyDescent="0.3">
      <c r="A102" s="28">
        <v>44022</v>
      </c>
      <c r="B102" s="11" t="s">
        <v>24</v>
      </c>
      <c r="C102" s="10" t="s">
        <v>25</v>
      </c>
      <c r="D102" s="10" t="s">
        <v>26</v>
      </c>
      <c r="E102" s="10" t="s">
        <v>27</v>
      </c>
      <c r="F102" s="10" t="s">
        <v>28</v>
      </c>
      <c r="G102" s="12">
        <v>18000</v>
      </c>
      <c r="H102" s="13">
        <v>7</v>
      </c>
      <c r="I102" s="12">
        <v>126000</v>
      </c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</row>
    <row r="103" spans="1:20" x14ac:dyDescent="0.3">
      <c r="A103" s="28">
        <v>44026</v>
      </c>
      <c r="B103" s="11" t="s">
        <v>24</v>
      </c>
      <c r="C103" s="10" t="s">
        <v>25</v>
      </c>
      <c r="D103" s="10" t="s">
        <v>26</v>
      </c>
      <c r="E103" s="10" t="s">
        <v>27</v>
      </c>
      <c r="F103" s="10" t="s">
        <v>34</v>
      </c>
      <c r="G103" s="12">
        <v>10000</v>
      </c>
      <c r="H103" s="13">
        <v>9</v>
      </c>
      <c r="I103" s="12">
        <v>90000</v>
      </c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</row>
    <row r="104" spans="1:20" x14ac:dyDescent="0.3">
      <c r="A104" s="28">
        <v>44042</v>
      </c>
      <c r="B104" s="11" t="s">
        <v>24</v>
      </c>
      <c r="C104" s="10" t="s">
        <v>25</v>
      </c>
      <c r="D104" s="10" t="s">
        <v>26</v>
      </c>
      <c r="E104" s="10" t="s">
        <v>10</v>
      </c>
      <c r="F104" s="10" t="s">
        <v>30</v>
      </c>
      <c r="G104" s="12">
        <v>3000</v>
      </c>
      <c r="H104" s="13">
        <v>10</v>
      </c>
      <c r="I104" s="12">
        <v>30000</v>
      </c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</row>
    <row r="105" spans="1:20" x14ac:dyDescent="0.3">
      <c r="A105" s="28">
        <v>44088</v>
      </c>
      <c r="B105" s="11" t="s">
        <v>24</v>
      </c>
      <c r="C105" s="10" t="s">
        <v>25</v>
      </c>
      <c r="D105" s="10" t="s">
        <v>26</v>
      </c>
      <c r="E105" s="10" t="s">
        <v>10</v>
      </c>
      <c r="F105" s="10" t="s">
        <v>11</v>
      </c>
      <c r="G105" s="12">
        <v>7000</v>
      </c>
      <c r="H105" s="13">
        <v>4</v>
      </c>
      <c r="I105" s="12">
        <v>28000</v>
      </c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</row>
    <row r="106" spans="1:20" x14ac:dyDescent="0.3">
      <c r="A106" s="28">
        <v>44092</v>
      </c>
      <c r="B106" s="11" t="s">
        <v>24</v>
      </c>
      <c r="C106" s="10" t="s">
        <v>25</v>
      </c>
      <c r="D106" s="10" t="s">
        <v>26</v>
      </c>
      <c r="E106" s="10" t="s">
        <v>22</v>
      </c>
      <c r="F106" s="10" t="s">
        <v>31</v>
      </c>
      <c r="G106" s="12">
        <v>4000</v>
      </c>
      <c r="H106" s="13">
        <v>7</v>
      </c>
      <c r="I106" s="12">
        <v>28000</v>
      </c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</row>
    <row r="107" spans="1:20" x14ac:dyDescent="0.3">
      <c r="A107" s="28">
        <v>44119</v>
      </c>
      <c r="B107" s="11" t="s">
        <v>24</v>
      </c>
      <c r="C107" s="10" t="s">
        <v>25</v>
      </c>
      <c r="D107" s="10" t="s">
        <v>26</v>
      </c>
      <c r="E107" s="10" t="s">
        <v>10</v>
      </c>
      <c r="F107" s="10" t="s">
        <v>15</v>
      </c>
      <c r="G107" s="12">
        <v>6000</v>
      </c>
      <c r="H107" s="13">
        <v>4</v>
      </c>
      <c r="I107" s="12">
        <v>24000</v>
      </c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</row>
    <row r="108" spans="1:20" x14ac:dyDescent="0.3">
      <c r="A108" s="28">
        <v>44127</v>
      </c>
      <c r="B108" s="11" t="s">
        <v>24</v>
      </c>
      <c r="C108" s="10" t="s">
        <v>25</v>
      </c>
      <c r="D108" s="10" t="s">
        <v>26</v>
      </c>
      <c r="E108" s="10" t="s">
        <v>22</v>
      </c>
      <c r="F108" s="10" t="s">
        <v>23</v>
      </c>
      <c r="G108" s="12">
        <v>8000</v>
      </c>
      <c r="H108" s="13">
        <v>10</v>
      </c>
      <c r="I108" s="12">
        <v>80000</v>
      </c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</row>
    <row r="109" spans="1:20" x14ac:dyDescent="0.3">
      <c r="A109" s="28">
        <v>44134</v>
      </c>
      <c r="B109" s="11" t="s">
        <v>24</v>
      </c>
      <c r="C109" s="10" t="s">
        <v>25</v>
      </c>
      <c r="D109" s="10" t="s">
        <v>26</v>
      </c>
      <c r="E109" s="10" t="s">
        <v>10</v>
      </c>
      <c r="F109" s="10" t="s">
        <v>30</v>
      </c>
      <c r="G109" s="12">
        <v>3000</v>
      </c>
      <c r="H109" s="13">
        <v>3</v>
      </c>
      <c r="I109" s="12">
        <v>9000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</row>
    <row r="110" spans="1:20" x14ac:dyDescent="0.3">
      <c r="A110" s="28">
        <v>44138</v>
      </c>
      <c r="B110" s="11" t="s">
        <v>24</v>
      </c>
      <c r="C110" s="10" t="s">
        <v>25</v>
      </c>
      <c r="D110" s="10" t="s">
        <v>26</v>
      </c>
      <c r="E110" s="10" t="s">
        <v>10</v>
      </c>
      <c r="F110" s="10" t="s">
        <v>11</v>
      </c>
      <c r="G110" s="12">
        <v>7000</v>
      </c>
      <c r="H110" s="13">
        <v>9</v>
      </c>
      <c r="I110" s="12">
        <v>63000</v>
      </c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</row>
    <row r="111" spans="1:20" x14ac:dyDescent="0.3">
      <c r="A111" s="28">
        <v>44151</v>
      </c>
      <c r="B111" s="11" t="s">
        <v>24</v>
      </c>
      <c r="C111" s="10" t="s">
        <v>25</v>
      </c>
      <c r="D111" s="10" t="s">
        <v>26</v>
      </c>
      <c r="E111" s="10" t="s">
        <v>22</v>
      </c>
      <c r="F111" s="10" t="s">
        <v>23</v>
      </c>
      <c r="G111" s="12">
        <v>8000</v>
      </c>
      <c r="H111" s="13">
        <v>8</v>
      </c>
      <c r="I111" s="12">
        <v>64000</v>
      </c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</row>
    <row r="112" spans="1:20" x14ac:dyDescent="0.3">
      <c r="A112" s="28">
        <v>44154</v>
      </c>
      <c r="B112" s="11" t="s">
        <v>24</v>
      </c>
      <c r="C112" s="10" t="s">
        <v>25</v>
      </c>
      <c r="D112" s="10" t="s">
        <v>26</v>
      </c>
      <c r="E112" s="10" t="s">
        <v>10</v>
      </c>
      <c r="F112" s="10" t="s">
        <v>11</v>
      </c>
      <c r="G112" s="12">
        <v>7000</v>
      </c>
      <c r="H112" s="13">
        <v>7</v>
      </c>
      <c r="I112" s="12">
        <v>49000</v>
      </c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</row>
    <row r="113" spans="1:20" x14ac:dyDescent="0.3">
      <c r="A113" s="28">
        <v>44159</v>
      </c>
      <c r="B113" s="11" t="s">
        <v>24</v>
      </c>
      <c r="C113" s="10" t="s">
        <v>25</v>
      </c>
      <c r="D113" s="10" t="s">
        <v>26</v>
      </c>
      <c r="E113" s="10" t="s">
        <v>10</v>
      </c>
      <c r="F113" s="10" t="s">
        <v>15</v>
      </c>
      <c r="G113" s="12">
        <v>6000</v>
      </c>
      <c r="H113" s="13">
        <v>9</v>
      </c>
      <c r="I113" s="12">
        <v>54000</v>
      </c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</row>
    <row r="114" spans="1:20" x14ac:dyDescent="0.3">
      <c r="A114" s="28">
        <v>44195</v>
      </c>
      <c r="B114" s="11" t="s">
        <v>24</v>
      </c>
      <c r="C114" s="10" t="s">
        <v>25</v>
      </c>
      <c r="D114" s="10" t="s">
        <v>26</v>
      </c>
      <c r="E114" s="10" t="s">
        <v>10</v>
      </c>
      <c r="F114" s="10" t="s">
        <v>30</v>
      </c>
      <c r="G114" s="12">
        <v>3000</v>
      </c>
      <c r="H114" s="13">
        <v>3</v>
      </c>
      <c r="I114" s="12">
        <v>9000</v>
      </c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</row>
    <row r="115" spans="1:20" x14ac:dyDescent="0.3">
      <c r="A115" s="28">
        <v>44206</v>
      </c>
      <c r="B115" s="11" t="s">
        <v>24</v>
      </c>
      <c r="C115" s="10" t="s">
        <v>25</v>
      </c>
      <c r="D115" s="10" t="s">
        <v>26</v>
      </c>
      <c r="E115" s="10" t="s">
        <v>27</v>
      </c>
      <c r="F115" s="10" t="s">
        <v>28</v>
      </c>
      <c r="G115" s="12">
        <v>18000</v>
      </c>
      <c r="H115" s="13">
        <v>7</v>
      </c>
      <c r="I115" s="12">
        <v>126000</v>
      </c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</row>
    <row r="116" spans="1:20" x14ac:dyDescent="0.3">
      <c r="A116" s="28">
        <v>44207</v>
      </c>
      <c r="B116" s="11" t="s">
        <v>24</v>
      </c>
      <c r="C116" s="10" t="s">
        <v>25</v>
      </c>
      <c r="D116" s="10" t="s">
        <v>26</v>
      </c>
      <c r="E116" s="10" t="s">
        <v>10</v>
      </c>
      <c r="F116" s="10" t="s">
        <v>11</v>
      </c>
      <c r="G116" s="12">
        <v>7000</v>
      </c>
      <c r="H116" s="13">
        <v>1</v>
      </c>
      <c r="I116" s="12">
        <v>7000</v>
      </c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x14ac:dyDescent="0.3">
      <c r="A117" s="28">
        <v>44218</v>
      </c>
      <c r="B117" s="11" t="s">
        <v>24</v>
      </c>
      <c r="C117" s="10" t="s">
        <v>25</v>
      </c>
      <c r="D117" s="10" t="s">
        <v>26</v>
      </c>
      <c r="E117" s="10" t="s">
        <v>22</v>
      </c>
      <c r="F117" s="10" t="s">
        <v>31</v>
      </c>
      <c r="G117" s="12">
        <v>4000</v>
      </c>
      <c r="H117" s="13">
        <v>1</v>
      </c>
      <c r="I117" s="12">
        <v>4000</v>
      </c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</row>
    <row r="118" spans="1:20" x14ac:dyDescent="0.3">
      <c r="A118" s="28">
        <v>43837</v>
      </c>
      <c r="B118" s="11" t="s">
        <v>16</v>
      </c>
      <c r="C118" s="10" t="s">
        <v>17</v>
      </c>
      <c r="D118" s="10" t="s">
        <v>18</v>
      </c>
      <c r="E118" s="10" t="s">
        <v>10</v>
      </c>
      <c r="F118" s="10" t="s">
        <v>11</v>
      </c>
      <c r="G118" s="12">
        <v>7000</v>
      </c>
      <c r="H118" s="13">
        <v>2</v>
      </c>
      <c r="I118" s="12">
        <v>14000</v>
      </c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</row>
    <row r="119" spans="1:20" x14ac:dyDescent="0.3">
      <c r="A119" s="28">
        <v>43846</v>
      </c>
      <c r="B119" s="11" t="s">
        <v>16</v>
      </c>
      <c r="C119" s="10" t="s">
        <v>17</v>
      </c>
      <c r="D119" s="10" t="s">
        <v>18</v>
      </c>
      <c r="E119" s="10" t="s">
        <v>10</v>
      </c>
      <c r="F119" s="10" t="s">
        <v>30</v>
      </c>
      <c r="G119" s="12">
        <v>3000</v>
      </c>
      <c r="H119" s="13">
        <v>5</v>
      </c>
      <c r="I119" s="12">
        <v>15000</v>
      </c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</row>
    <row r="120" spans="1:20" x14ac:dyDescent="0.3">
      <c r="A120" s="28">
        <v>43851</v>
      </c>
      <c r="B120" s="11" t="s">
        <v>16</v>
      </c>
      <c r="C120" s="10" t="s">
        <v>17</v>
      </c>
      <c r="D120" s="10" t="s">
        <v>18</v>
      </c>
      <c r="E120" s="10" t="s">
        <v>27</v>
      </c>
      <c r="F120" s="10" t="s">
        <v>28</v>
      </c>
      <c r="G120" s="12">
        <v>18000</v>
      </c>
      <c r="H120" s="13">
        <v>3</v>
      </c>
      <c r="I120" s="12">
        <v>54000</v>
      </c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</row>
    <row r="121" spans="1:20" x14ac:dyDescent="0.3">
      <c r="A121" s="28">
        <v>43855</v>
      </c>
      <c r="B121" s="11" t="s">
        <v>16</v>
      </c>
      <c r="C121" s="10" t="s">
        <v>17</v>
      </c>
      <c r="D121" s="10" t="s">
        <v>18</v>
      </c>
      <c r="E121" s="10" t="s">
        <v>22</v>
      </c>
      <c r="F121" s="10" t="s">
        <v>31</v>
      </c>
      <c r="G121" s="12">
        <v>4000</v>
      </c>
      <c r="H121" s="13">
        <v>5</v>
      </c>
      <c r="I121" s="12">
        <v>20000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</row>
    <row r="122" spans="1:20" x14ac:dyDescent="0.3">
      <c r="A122" s="28">
        <v>43864</v>
      </c>
      <c r="B122" s="11" t="s">
        <v>16</v>
      </c>
      <c r="C122" s="10" t="s">
        <v>17</v>
      </c>
      <c r="D122" s="10" t="s">
        <v>18</v>
      </c>
      <c r="E122" s="10" t="s">
        <v>22</v>
      </c>
      <c r="F122" s="10" t="s">
        <v>31</v>
      </c>
      <c r="G122" s="12">
        <v>4000</v>
      </c>
      <c r="H122" s="13">
        <v>5</v>
      </c>
      <c r="I122" s="12">
        <v>20000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</row>
    <row r="123" spans="1:20" x14ac:dyDescent="0.3">
      <c r="A123" s="28">
        <v>43886</v>
      </c>
      <c r="B123" s="11" t="s">
        <v>16</v>
      </c>
      <c r="C123" s="10" t="s">
        <v>17</v>
      </c>
      <c r="D123" s="10" t="s">
        <v>18</v>
      </c>
      <c r="E123" s="10" t="s">
        <v>22</v>
      </c>
      <c r="F123" s="10" t="s">
        <v>31</v>
      </c>
      <c r="G123" s="12">
        <v>4000</v>
      </c>
      <c r="H123" s="13">
        <v>1</v>
      </c>
      <c r="I123" s="12">
        <v>4000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</row>
    <row r="124" spans="1:20" x14ac:dyDescent="0.3">
      <c r="A124" s="28">
        <v>43892</v>
      </c>
      <c r="B124" s="11" t="s">
        <v>16</v>
      </c>
      <c r="C124" s="10" t="s">
        <v>17</v>
      </c>
      <c r="D124" s="10" t="s">
        <v>18</v>
      </c>
      <c r="E124" s="10" t="s">
        <v>10</v>
      </c>
      <c r="F124" s="10" t="s">
        <v>30</v>
      </c>
      <c r="G124" s="12">
        <v>3000</v>
      </c>
      <c r="H124" s="13">
        <v>3</v>
      </c>
      <c r="I124" s="12">
        <v>9000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</row>
    <row r="125" spans="1:20" x14ac:dyDescent="0.3">
      <c r="A125" s="28">
        <v>43894</v>
      </c>
      <c r="B125" s="11" t="s">
        <v>16</v>
      </c>
      <c r="C125" s="10" t="s">
        <v>17</v>
      </c>
      <c r="D125" s="10" t="s">
        <v>18</v>
      </c>
      <c r="E125" s="10" t="s">
        <v>10</v>
      </c>
      <c r="F125" s="10" t="s">
        <v>30</v>
      </c>
      <c r="G125" s="12">
        <v>3000</v>
      </c>
      <c r="H125" s="13">
        <v>7</v>
      </c>
      <c r="I125" s="12">
        <v>21000</v>
      </c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</row>
    <row r="126" spans="1:20" x14ac:dyDescent="0.3">
      <c r="A126" s="28">
        <v>43904</v>
      </c>
      <c r="B126" s="11" t="s">
        <v>16</v>
      </c>
      <c r="C126" s="10" t="s">
        <v>17</v>
      </c>
      <c r="D126" s="10" t="s">
        <v>18</v>
      </c>
      <c r="E126" s="10" t="s">
        <v>27</v>
      </c>
      <c r="F126" s="10" t="s">
        <v>28</v>
      </c>
      <c r="G126" s="12">
        <v>18000</v>
      </c>
      <c r="H126" s="13">
        <v>1</v>
      </c>
      <c r="I126" s="12">
        <v>18000</v>
      </c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</row>
    <row r="127" spans="1:20" x14ac:dyDescent="0.3">
      <c r="A127" s="28">
        <v>43916</v>
      </c>
      <c r="B127" s="11" t="s">
        <v>16</v>
      </c>
      <c r="C127" s="10" t="s">
        <v>17</v>
      </c>
      <c r="D127" s="10" t="s">
        <v>18</v>
      </c>
      <c r="E127" s="10" t="s">
        <v>22</v>
      </c>
      <c r="F127" s="10" t="s">
        <v>31</v>
      </c>
      <c r="G127" s="12">
        <v>4000</v>
      </c>
      <c r="H127" s="13">
        <v>8</v>
      </c>
      <c r="I127" s="12">
        <v>32000</v>
      </c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</row>
    <row r="128" spans="1:20" x14ac:dyDescent="0.3">
      <c r="A128" s="28">
        <v>43936</v>
      </c>
      <c r="B128" s="11" t="s">
        <v>16</v>
      </c>
      <c r="C128" s="10" t="s">
        <v>17</v>
      </c>
      <c r="D128" s="10" t="s">
        <v>18</v>
      </c>
      <c r="E128" s="10" t="s">
        <v>27</v>
      </c>
      <c r="F128" s="10" t="s">
        <v>34</v>
      </c>
      <c r="G128" s="12">
        <v>10000</v>
      </c>
      <c r="H128" s="13">
        <v>3</v>
      </c>
      <c r="I128" s="12">
        <v>30000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</row>
    <row r="129" spans="1:20" x14ac:dyDescent="0.3">
      <c r="A129" s="28">
        <v>43941</v>
      </c>
      <c r="B129" s="11" t="s">
        <v>16</v>
      </c>
      <c r="C129" s="10" t="s">
        <v>17</v>
      </c>
      <c r="D129" s="10" t="s">
        <v>18</v>
      </c>
      <c r="E129" s="10" t="s">
        <v>22</v>
      </c>
      <c r="F129" s="10" t="s">
        <v>23</v>
      </c>
      <c r="G129" s="12">
        <v>8000</v>
      </c>
      <c r="H129" s="13">
        <v>3</v>
      </c>
      <c r="I129" s="12">
        <v>24000</v>
      </c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</row>
    <row r="130" spans="1:20" x14ac:dyDescent="0.3">
      <c r="A130" s="28">
        <v>43965</v>
      </c>
      <c r="B130" s="11" t="s">
        <v>16</v>
      </c>
      <c r="C130" s="10" t="s">
        <v>17</v>
      </c>
      <c r="D130" s="10" t="s">
        <v>18</v>
      </c>
      <c r="E130" s="10" t="s">
        <v>27</v>
      </c>
      <c r="F130" s="10" t="s">
        <v>34</v>
      </c>
      <c r="G130" s="12">
        <v>10000</v>
      </c>
      <c r="H130" s="13">
        <v>10</v>
      </c>
      <c r="I130" s="12">
        <v>100000</v>
      </c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</row>
    <row r="131" spans="1:20" x14ac:dyDescent="0.3">
      <c r="A131" s="28">
        <v>43971</v>
      </c>
      <c r="B131" s="11" t="s">
        <v>16</v>
      </c>
      <c r="C131" s="10" t="s">
        <v>17</v>
      </c>
      <c r="D131" s="10" t="s">
        <v>18</v>
      </c>
      <c r="E131" s="10" t="s">
        <v>10</v>
      </c>
      <c r="F131" s="10" t="s">
        <v>11</v>
      </c>
      <c r="G131" s="12">
        <v>7000</v>
      </c>
      <c r="H131" s="13">
        <v>1</v>
      </c>
      <c r="I131" s="12">
        <v>7000</v>
      </c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</row>
    <row r="132" spans="1:20" x14ac:dyDescent="0.3">
      <c r="A132" s="28">
        <v>43995</v>
      </c>
      <c r="B132" s="11" t="s">
        <v>16</v>
      </c>
      <c r="C132" s="10" t="s">
        <v>17</v>
      </c>
      <c r="D132" s="10" t="s">
        <v>18</v>
      </c>
      <c r="E132" s="10" t="s">
        <v>10</v>
      </c>
      <c r="F132" s="10" t="s">
        <v>11</v>
      </c>
      <c r="G132" s="12">
        <v>7000</v>
      </c>
      <c r="H132" s="13">
        <v>2</v>
      </c>
      <c r="I132" s="12">
        <v>14000</v>
      </c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</row>
    <row r="133" spans="1:20" x14ac:dyDescent="0.3">
      <c r="A133" s="28">
        <v>43997</v>
      </c>
      <c r="B133" s="11" t="s">
        <v>16</v>
      </c>
      <c r="C133" s="10" t="s">
        <v>17</v>
      </c>
      <c r="D133" s="10" t="s">
        <v>18</v>
      </c>
      <c r="E133" s="10" t="s">
        <v>22</v>
      </c>
      <c r="F133" s="10" t="s">
        <v>23</v>
      </c>
      <c r="G133" s="12">
        <v>8000</v>
      </c>
      <c r="H133" s="13">
        <v>2</v>
      </c>
      <c r="I133" s="12">
        <v>16000</v>
      </c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</row>
    <row r="134" spans="1:20" x14ac:dyDescent="0.3">
      <c r="A134" s="28">
        <v>43999</v>
      </c>
      <c r="B134" s="11" t="s">
        <v>16</v>
      </c>
      <c r="C134" s="10" t="s">
        <v>17</v>
      </c>
      <c r="D134" s="10" t="s">
        <v>18</v>
      </c>
      <c r="E134" s="10" t="s">
        <v>22</v>
      </c>
      <c r="F134" s="10" t="s">
        <v>23</v>
      </c>
      <c r="G134" s="12">
        <v>8000</v>
      </c>
      <c r="H134" s="13">
        <v>5</v>
      </c>
      <c r="I134" s="12">
        <v>40000</v>
      </c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</row>
    <row r="135" spans="1:20" x14ac:dyDescent="0.3">
      <c r="A135" s="28">
        <v>44008</v>
      </c>
      <c r="B135" s="11" t="s">
        <v>16</v>
      </c>
      <c r="C135" s="10" t="s">
        <v>17</v>
      </c>
      <c r="D135" s="10" t="s">
        <v>18</v>
      </c>
      <c r="E135" s="22" t="s">
        <v>10</v>
      </c>
      <c r="F135" s="22" t="s">
        <v>15</v>
      </c>
      <c r="G135" s="12">
        <v>6000</v>
      </c>
      <c r="H135" s="13">
        <v>10</v>
      </c>
      <c r="I135" s="12">
        <v>60000</v>
      </c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</row>
    <row r="136" spans="1:20" x14ac:dyDescent="0.3">
      <c r="A136" s="28">
        <v>44026</v>
      </c>
      <c r="B136" s="11" t="s">
        <v>16</v>
      </c>
      <c r="C136" s="10" t="s">
        <v>17</v>
      </c>
      <c r="D136" s="10" t="s">
        <v>18</v>
      </c>
      <c r="E136" s="10" t="s">
        <v>27</v>
      </c>
      <c r="F136" s="10" t="s">
        <v>28</v>
      </c>
      <c r="G136" s="12">
        <v>18000</v>
      </c>
      <c r="H136" s="13">
        <v>7</v>
      </c>
      <c r="I136" s="12">
        <v>126000</v>
      </c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</row>
    <row r="137" spans="1:20" x14ac:dyDescent="0.3">
      <c r="A137" s="28">
        <v>44060</v>
      </c>
      <c r="B137" s="11" t="s">
        <v>16</v>
      </c>
      <c r="C137" s="10" t="s">
        <v>17</v>
      </c>
      <c r="D137" s="10" t="s">
        <v>18</v>
      </c>
      <c r="E137" s="10" t="s">
        <v>27</v>
      </c>
      <c r="F137" s="10" t="s">
        <v>28</v>
      </c>
      <c r="G137" s="12">
        <v>18000</v>
      </c>
      <c r="H137" s="13">
        <v>8</v>
      </c>
      <c r="I137" s="12">
        <v>144000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</row>
    <row r="138" spans="1:20" x14ac:dyDescent="0.3">
      <c r="A138" s="28">
        <v>44068</v>
      </c>
      <c r="B138" s="11" t="s">
        <v>16</v>
      </c>
      <c r="C138" s="10" t="s">
        <v>17</v>
      </c>
      <c r="D138" s="10" t="s">
        <v>18</v>
      </c>
      <c r="E138" s="10" t="s">
        <v>27</v>
      </c>
      <c r="F138" s="10" t="s">
        <v>28</v>
      </c>
      <c r="G138" s="12">
        <v>18000</v>
      </c>
      <c r="H138" s="13">
        <v>10</v>
      </c>
      <c r="I138" s="12">
        <v>180000</v>
      </c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</row>
    <row r="139" spans="1:20" x14ac:dyDescent="0.3">
      <c r="A139" s="28">
        <v>44069</v>
      </c>
      <c r="B139" s="11" t="s">
        <v>16</v>
      </c>
      <c r="C139" s="10" t="s">
        <v>17</v>
      </c>
      <c r="D139" s="10" t="s">
        <v>18</v>
      </c>
      <c r="E139" s="10" t="s">
        <v>10</v>
      </c>
      <c r="F139" s="10" t="s">
        <v>30</v>
      </c>
      <c r="G139" s="12">
        <v>3000</v>
      </c>
      <c r="H139" s="13">
        <v>6</v>
      </c>
      <c r="I139" s="12">
        <v>18000</v>
      </c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</row>
    <row r="140" spans="1:20" x14ac:dyDescent="0.3">
      <c r="A140" s="28">
        <v>44086</v>
      </c>
      <c r="B140" s="11" t="s">
        <v>16</v>
      </c>
      <c r="C140" s="10" t="s">
        <v>17</v>
      </c>
      <c r="D140" s="10" t="s">
        <v>18</v>
      </c>
      <c r="E140" s="10" t="s">
        <v>10</v>
      </c>
      <c r="F140" s="10" t="s">
        <v>30</v>
      </c>
      <c r="G140" s="12">
        <v>3000</v>
      </c>
      <c r="H140" s="13">
        <v>2</v>
      </c>
      <c r="I140" s="12">
        <v>6000</v>
      </c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</row>
    <row r="141" spans="1:20" x14ac:dyDescent="0.3">
      <c r="A141" s="28">
        <v>44088</v>
      </c>
      <c r="B141" s="11" t="s">
        <v>16</v>
      </c>
      <c r="C141" s="10" t="s">
        <v>17</v>
      </c>
      <c r="D141" s="10" t="s">
        <v>18</v>
      </c>
      <c r="E141" s="10" t="s">
        <v>22</v>
      </c>
      <c r="F141" s="10" t="s">
        <v>23</v>
      </c>
      <c r="G141" s="12">
        <v>8000</v>
      </c>
      <c r="H141" s="13">
        <v>7</v>
      </c>
      <c r="I141" s="12">
        <v>56000</v>
      </c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</row>
    <row r="142" spans="1:20" x14ac:dyDescent="0.3">
      <c r="A142" s="28">
        <v>44116</v>
      </c>
      <c r="B142" s="11" t="s">
        <v>16</v>
      </c>
      <c r="C142" s="10" t="s">
        <v>17</v>
      </c>
      <c r="D142" s="10" t="s">
        <v>18</v>
      </c>
      <c r="E142" s="10" t="s">
        <v>10</v>
      </c>
      <c r="F142" s="10" t="s">
        <v>11</v>
      </c>
      <c r="G142" s="12">
        <v>7000</v>
      </c>
      <c r="H142" s="13">
        <v>7</v>
      </c>
      <c r="I142" s="12">
        <v>49000</v>
      </c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</row>
    <row r="143" spans="1:20" x14ac:dyDescent="0.3">
      <c r="A143" s="28">
        <v>44118</v>
      </c>
      <c r="B143" s="11" t="s">
        <v>16</v>
      </c>
      <c r="C143" s="10" t="s">
        <v>17</v>
      </c>
      <c r="D143" s="10" t="s">
        <v>18</v>
      </c>
      <c r="E143" s="10" t="s">
        <v>22</v>
      </c>
      <c r="F143" s="10" t="s">
        <v>31</v>
      </c>
      <c r="G143" s="12">
        <v>4000</v>
      </c>
      <c r="H143" s="13">
        <v>6</v>
      </c>
      <c r="I143" s="12">
        <v>24000</v>
      </c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</row>
    <row r="144" spans="1:20" x14ac:dyDescent="0.3">
      <c r="A144" s="28">
        <v>44133</v>
      </c>
      <c r="B144" s="11" t="s">
        <v>16</v>
      </c>
      <c r="C144" s="10" t="s">
        <v>17</v>
      </c>
      <c r="D144" s="10" t="s">
        <v>18</v>
      </c>
      <c r="E144" s="10" t="s">
        <v>22</v>
      </c>
      <c r="F144" s="10" t="s">
        <v>31</v>
      </c>
      <c r="G144" s="12">
        <v>4000</v>
      </c>
      <c r="H144" s="13">
        <v>8</v>
      </c>
      <c r="I144" s="12">
        <v>32000</v>
      </c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</row>
    <row r="145" spans="1:20" x14ac:dyDescent="0.3">
      <c r="A145" s="28">
        <v>44143</v>
      </c>
      <c r="B145" s="11" t="s">
        <v>16</v>
      </c>
      <c r="C145" s="10" t="s">
        <v>17</v>
      </c>
      <c r="D145" s="10" t="s">
        <v>18</v>
      </c>
      <c r="E145" s="10" t="s">
        <v>10</v>
      </c>
      <c r="F145" s="10" t="s">
        <v>15</v>
      </c>
      <c r="G145" s="12">
        <v>6000</v>
      </c>
      <c r="H145" s="13">
        <v>5</v>
      </c>
      <c r="I145" s="12">
        <v>30000</v>
      </c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</row>
    <row r="146" spans="1:20" x14ac:dyDescent="0.3">
      <c r="A146" s="28">
        <v>44144</v>
      </c>
      <c r="B146" s="11" t="s">
        <v>16</v>
      </c>
      <c r="C146" s="10" t="s">
        <v>17</v>
      </c>
      <c r="D146" s="10" t="s">
        <v>18</v>
      </c>
      <c r="E146" s="10" t="s">
        <v>10</v>
      </c>
      <c r="F146" s="10" t="s">
        <v>15</v>
      </c>
      <c r="G146" s="12">
        <v>6000</v>
      </c>
      <c r="H146" s="13">
        <v>8</v>
      </c>
      <c r="I146" s="12">
        <v>48000</v>
      </c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</row>
    <row r="147" spans="1:20" x14ac:dyDescent="0.3">
      <c r="A147" s="28">
        <v>44145</v>
      </c>
      <c r="B147" s="11" t="s">
        <v>16</v>
      </c>
      <c r="C147" s="10" t="s">
        <v>17</v>
      </c>
      <c r="D147" s="10" t="s">
        <v>18</v>
      </c>
      <c r="E147" s="10" t="s">
        <v>27</v>
      </c>
      <c r="F147" s="10" t="s">
        <v>34</v>
      </c>
      <c r="G147" s="12">
        <v>10000</v>
      </c>
      <c r="H147" s="13">
        <v>1</v>
      </c>
      <c r="I147" s="12">
        <v>10000</v>
      </c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</row>
    <row r="148" spans="1:20" x14ac:dyDescent="0.3">
      <c r="A148" s="28">
        <v>44146</v>
      </c>
      <c r="B148" s="11" t="s">
        <v>16</v>
      </c>
      <c r="C148" s="10" t="s">
        <v>17</v>
      </c>
      <c r="D148" s="10" t="s">
        <v>18</v>
      </c>
      <c r="E148" s="10" t="s">
        <v>27</v>
      </c>
      <c r="F148" s="10" t="s">
        <v>34</v>
      </c>
      <c r="G148" s="12">
        <v>10000</v>
      </c>
      <c r="H148" s="13">
        <v>7</v>
      </c>
      <c r="I148" s="12">
        <v>70000</v>
      </c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</row>
    <row r="149" spans="1:20" x14ac:dyDescent="0.3">
      <c r="A149" s="28">
        <v>44187</v>
      </c>
      <c r="B149" s="11" t="s">
        <v>16</v>
      </c>
      <c r="C149" s="10" t="s">
        <v>17</v>
      </c>
      <c r="D149" s="10" t="s">
        <v>18</v>
      </c>
      <c r="E149" s="10" t="s">
        <v>22</v>
      </c>
      <c r="F149" s="10" t="s">
        <v>31</v>
      </c>
      <c r="G149" s="12">
        <v>4000</v>
      </c>
      <c r="H149" s="13">
        <v>6</v>
      </c>
      <c r="I149" s="12">
        <v>24000</v>
      </c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</row>
    <row r="150" spans="1:20" x14ac:dyDescent="0.3">
      <c r="A150" s="28">
        <v>44193</v>
      </c>
      <c r="B150" s="11" t="s">
        <v>16</v>
      </c>
      <c r="C150" s="10" t="s">
        <v>17</v>
      </c>
      <c r="D150" s="10" t="s">
        <v>18</v>
      </c>
      <c r="E150" s="10" t="s">
        <v>27</v>
      </c>
      <c r="F150" s="10" t="s">
        <v>28</v>
      </c>
      <c r="G150" s="12">
        <v>18000</v>
      </c>
      <c r="H150" s="13">
        <v>3</v>
      </c>
      <c r="I150" s="12">
        <v>54000</v>
      </c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</row>
    <row r="151" spans="1:20" x14ac:dyDescent="0.3">
      <c r="A151" s="28">
        <v>44196</v>
      </c>
      <c r="B151" s="11" t="s">
        <v>16</v>
      </c>
      <c r="C151" s="10" t="s">
        <v>17</v>
      </c>
      <c r="D151" s="10" t="s">
        <v>18</v>
      </c>
      <c r="E151" s="10" t="s">
        <v>10</v>
      </c>
      <c r="F151" s="10" t="s">
        <v>11</v>
      </c>
      <c r="G151" s="12">
        <v>7000</v>
      </c>
      <c r="H151" s="13">
        <v>10</v>
      </c>
      <c r="I151" s="12">
        <v>70000</v>
      </c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</row>
    <row r="152" spans="1:20" x14ac:dyDescent="0.3">
      <c r="A152" s="28">
        <v>44203</v>
      </c>
      <c r="B152" s="11" t="s">
        <v>16</v>
      </c>
      <c r="C152" s="10" t="s">
        <v>17</v>
      </c>
      <c r="D152" s="10" t="s">
        <v>18</v>
      </c>
      <c r="E152" s="10" t="s">
        <v>10</v>
      </c>
      <c r="F152" s="10" t="s">
        <v>11</v>
      </c>
      <c r="G152" s="12">
        <v>7000</v>
      </c>
      <c r="H152" s="13">
        <v>2</v>
      </c>
      <c r="I152" s="12">
        <v>14000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</row>
    <row r="153" spans="1:20" x14ac:dyDescent="0.3">
      <c r="A153" s="28">
        <v>44212</v>
      </c>
      <c r="B153" s="11" t="s">
        <v>16</v>
      </c>
      <c r="C153" s="10" t="s">
        <v>17</v>
      </c>
      <c r="D153" s="10" t="s">
        <v>18</v>
      </c>
      <c r="E153" s="10" t="s">
        <v>10</v>
      </c>
      <c r="F153" s="10" t="s">
        <v>30</v>
      </c>
      <c r="G153" s="12">
        <v>3000</v>
      </c>
      <c r="H153" s="13">
        <v>5</v>
      </c>
      <c r="I153" s="12">
        <v>15000</v>
      </c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</row>
    <row r="154" spans="1:20" x14ac:dyDescent="0.3">
      <c r="A154" s="28">
        <v>44217</v>
      </c>
      <c r="B154" s="11" t="s">
        <v>16</v>
      </c>
      <c r="C154" s="10" t="s">
        <v>17</v>
      </c>
      <c r="D154" s="10" t="s">
        <v>18</v>
      </c>
      <c r="E154" s="10" t="s">
        <v>27</v>
      </c>
      <c r="F154" s="10" t="s">
        <v>28</v>
      </c>
      <c r="G154" s="12">
        <v>18000</v>
      </c>
      <c r="H154" s="13">
        <v>3</v>
      </c>
      <c r="I154" s="12">
        <v>54000</v>
      </c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</row>
    <row r="155" spans="1:20" x14ac:dyDescent="0.3">
      <c r="A155" s="28">
        <v>44221</v>
      </c>
      <c r="B155" s="11" t="s">
        <v>16</v>
      </c>
      <c r="C155" s="10" t="s">
        <v>17</v>
      </c>
      <c r="D155" s="10" t="s">
        <v>18</v>
      </c>
      <c r="E155" s="10" t="s">
        <v>22</v>
      </c>
      <c r="F155" s="10" t="s">
        <v>31</v>
      </c>
      <c r="G155" s="12">
        <v>4000</v>
      </c>
      <c r="H155" s="13">
        <v>5</v>
      </c>
      <c r="I155" s="12">
        <v>20000</v>
      </c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</row>
    <row r="156" spans="1:20" x14ac:dyDescent="0.3">
      <c r="A156" s="28">
        <v>43835</v>
      </c>
      <c r="B156" s="11" t="s">
        <v>12</v>
      </c>
      <c r="C156" s="10" t="s">
        <v>13</v>
      </c>
      <c r="D156" s="10" t="s">
        <v>14</v>
      </c>
      <c r="E156" s="10" t="s">
        <v>10</v>
      </c>
      <c r="F156" s="10" t="s">
        <v>15</v>
      </c>
      <c r="G156" s="12">
        <v>6000</v>
      </c>
      <c r="H156" s="13">
        <v>10</v>
      </c>
      <c r="I156" s="12">
        <v>60000</v>
      </c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</row>
    <row r="157" spans="1:20" x14ac:dyDescent="0.3">
      <c r="A157" s="28">
        <v>43836</v>
      </c>
      <c r="B157" s="11" t="s">
        <v>12</v>
      </c>
      <c r="C157" s="10" t="s">
        <v>13</v>
      </c>
      <c r="D157" s="10" t="s">
        <v>14</v>
      </c>
      <c r="E157" s="10" t="s">
        <v>10</v>
      </c>
      <c r="F157" s="10" t="s">
        <v>11</v>
      </c>
      <c r="G157" s="12">
        <v>7000</v>
      </c>
      <c r="H157" s="13">
        <v>10</v>
      </c>
      <c r="I157" s="12">
        <v>70000</v>
      </c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</row>
    <row r="158" spans="1:20" x14ac:dyDescent="0.3">
      <c r="A158" s="28">
        <v>43849</v>
      </c>
      <c r="B158" s="11" t="s">
        <v>12</v>
      </c>
      <c r="C158" s="10" t="s">
        <v>13</v>
      </c>
      <c r="D158" s="10" t="s">
        <v>14</v>
      </c>
      <c r="E158" s="10" t="s">
        <v>22</v>
      </c>
      <c r="F158" s="10" t="s">
        <v>31</v>
      </c>
      <c r="G158" s="12">
        <v>4000</v>
      </c>
      <c r="H158" s="13">
        <v>1</v>
      </c>
      <c r="I158" s="12">
        <v>4000</v>
      </c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</row>
    <row r="159" spans="1:20" x14ac:dyDescent="0.3">
      <c r="A159" s="28">
        <v>43851</v>
      </c>
      <c r="B159" s="11" t="s">
        <v>12</v>
      </c>
      <c r="C159" s="10" t="s">
        <v>13</v>
      </c>
      <c r="D159" s="10" t="s">
        <v>14</v>
      </c>
      <c r="E159" s="10" t="s">
        <v>27</v>
      </c>
      <c r="F159" s="10" t="s">
        <v>28</v>
      </c>
      <c r="G159" s="12">
        <v>18000</v>
      </c>
      <c r="H159" s="13">
        <v>1</v>
      </c>
      <c r="I159" s="12">
        <v>18000</v>
      </c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</row>
    <row r="160" spans="1:20" x14ac:dyDescent="0.3">
      <c r="A160" s="28">
        <v>43854</v>
      </c>
      <c r="B160" s="11" t="s">
        <v>12</v>
      </c>
      <c r="C160" s="10" t="s">
        <v>13</v>
      </c>
      <c r="D160" s="10" t="s">
        <v>14</v>
      </c>
      <c r="E160" s="10" t="s">
        <v>10</v>
      </c>
      <c r="F160" s="10" t="s">
        <v>11</v>
      </c>
      <c r="G160" s="12">
        <v>7000</v>
      </c>
      <c r="H160" s="13">
        <v>6</v>
      </c>
      <c r="I160" s="12">
        <v>42000</v>
      </c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</row>
    <row r="161" spans="1:20" x14ac:dyDescent="0.3">
      <c r="A161" s="28">
        <v>43856</v>
      </c>
      <c r="B161" s="11" t="s">
        <v>12</v>
      </c>
      <c r="C161" s="10" t="s">
        <v>49</v>
      </c>
      <c r="D161" s="10" t="s">
        <v>14</v>
      </c>
      <c r="E161" s="10" t="s">
        <v>22</v>
      </c>
      <c r="F161" s="10" t="s">
        <v>31</v>
      </c>
      <c r="G161" s="12">
        <v>4000</v>
      </c>
      <c r="H161" s="13">
        <v>6</v>
      </c>
      <c r="I161" s="12">
        <v>24000</v>
      </c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</row>
    <row r="162" spans="1:20" x14ac:dyDescent="0.3">
      <c r="A162" s="28">
        <v>43863</v>
      </c>
      <c r="B162" s="11" t="s">
        <v>12</v>
      </c>
      <c r="C162" s="10" t="s">
        <v>13</v>
      </c>
      <c r="D162" s="10" t="s">
        <v>14</v>
      </c>
      <c r="E162" s="10" t="s">
        <v>10</v>
      </c>
      <c r="F162" s="10" t="s">
        <v>11</v>
      </c>
      <c r="G162" s="12">
        <v>7000</v>
      </c>
      <c r="H162" s="13">
        <v>4</v>
      </c>
      <c r="I162" s="12">
        <v>28000</v>
      </c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</row>
    <row r="163" spans="1:20" x14ac:dyDescent="0.3">
      <c r="A163" s="28">
        <v>43879</v>
      </c>
      <c r="B163" s="11" t="s">
        <v>12</v>
      </c>
      <c r="C163" s="10" t="s">
        <v>13</v>
      </c>
      <c r="D163" s="10" t="s">
        <v>14</v>
      </c>
      <c r="E163" s="10" t="s">
        <v>27</v>
      </c>
      <c r="F163" s="10" t="s">
        <v>28</v>
      </c>
      <c r="G163" s="12">
        <v>18000</v>
      </c>
      <c r="H163" s="13">
        <v>4</v>
      </c>
      <c r="I163" s="12">
        <v>72000</v>
      </c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</row>
    <row r="164" spans="1:20" x14ac:dyDescent="0.3">
      <c r="A164" s="28">
        <v>43889</v>
      </c>
      <c r="B164" s="11" t="s">
        <v>12</v>
      </c>
      <c r="C164" s="10" t="s">
        <v>13</v>
      </c>
      <c r="D164" s="10" t="s">
        <v>14</v>
      </c>
      <c r="E164" s="10" t="s">
        <v>27</v>
      </c>
      <c r="F164" s="10" t="s">
        <v>34</v>
      </c>
      <c r="G164" s="12">
        <v>10000</v>
      </c>
      <c r="H164" s="13">
        <v>1</v>
      </c>
      <c r="I164" s="12">
        <v>10000</v>
      </c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</row>
    <row r="165" spans="1:20" x14ac:dyDescent="0.3">
      <c r="A165" s="28">
        <v>43897</v>
      </c>
      <c r="B165" s="11" t="s">
        <v>12</v>
      </c>
      <c r="C165" s="10" t="s">
        <v>13</v>
      </c>
      <c r="D165" s="10" t="s">
        <v>14</v>
      </c>
      <c r="E165" s="10" t="s">
        <v>10</v>
      </c>
      <c r="F165" s="10" t="s">
        <v>15</v>
      </c>
      <c r="G165" s="12">
        <v>6000</v>
      </c>
      <c r="H165" s="13">
        <v>2</v>
      </c>
      <c r="I165" s="12">
        <v>12000</v>
      </c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</row>
    <row r="166" spans="1:20" x14ac:dyDescent="0.3">
      <c r="A166" s="28">
        <v>43924</v>
      </c>
      <c r="B166" s="11" t="s">
        <v>12</v>
      </c>
      <c r="C166" s="10" t="s">
        <v>13</v>
      </c>
      <c r="D166" s="10" t="s">
        <v>14</v>
      </c>
      <c r="E166" s="10" t="s">
        <v>10</v>
      </c>
      <c r="F166" s="10" t="s">
        <v>11</v>
      </c>
      <c r="G166" s="12">
        <v>7000</v>
      </c>
      <c r="H166" s="13">
        <v>3</v>
      </c>
      <c r="I166" s="12">
        <v>21000</v>
      </c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</row>
    <row r="167" spans="1:20" x14ac:dyDescent="0.3">
      <c r="A167" s="28">
        <v>43930</v>
      </c>
      <c r="B167" s="11" t="s">
        <v>12</v>
      </c>
      <c r="C167" s="10" t="s">
        <v>13</v>
      </c>
      <c r="D167" s="10" t="s">
        <v>14</v>
      </c>
      <c r="E167" s="10" t="s">
        <v>10</v>
      </c>
      <c r="F167" s="10" t="s">
        <v>11</v>
      </c>
      <c r="G167" s="12">
        <v>7000</v>
      </c>
      <c r="H167" s="13">
        <v>8</v>
      </c>
      <c r="I167" s="12">
        <v>56000</v>
      </c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</row>
    <row r="168" spans="1:20" x14ac:dyDescent="0.3">
      <c r="A168" s="28">
        <v>43932</v>
      </c>
      <c r="B168" s="11" t="s">
        <v>12</v>
      </c>
      <c r="C168" s="10" t="s">
        <v>13</v>
      </c>
      <c r="D168" s="10" t="s">
        <v>14</v>
      </c>
      <c r="E168" s="10" t="s">
        <v>10</v>
      </c>
      <c r="F168" s="10" t="s">
        <v>11</v>
      </c>
      <c r="G168" s="12">
        <v>7000</v>
      </c>
      <c r="H168" s="13">
        <v>3</v>
      </c>
      <c r="I168" s="12">
        <v>21000</v>
      </c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</row>
    <row r="169" spans="1:20" x14ac:dyDescent="0.3">
      <c r="A169" s="28">
        <v>43935</v>
      </c>
      <c r="B169" s="11" t="s">
        <v>12</v>
      </c>
      <c r="C169" s="10" t="s">
        <v>13</v>
      </c>
      <c r="D169" s="10" t="s">
        <v>14</v>
      </c>
      <c r="E169" s="10" t="s">
        <v>10</v>
      </c>
      <c r="F169" s="10" t="s">
        <v>15</v>
      </c>
      <c r="G169" s="12">
        <v>6000</v>
      </c>
      <c r="H169" s="13">
        <v>4</v>
      </c>
      <c r="I169" s="12">
        <v>24000</v>
      </c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</row>
    <row r="170" spans="1:20" x14ac:dyDescent="0.3">
      <c r="A170" s="28">
        <v>43939</v>
      </c>
      <c r="B170" s="11" t="s">
        <v>12</v>
      </c>
      <c r="C170" s="10" t="s">
        <v>13</v>
      </c>
      <c r="D170" s="10" t="s">
        <v>14</v>
      </c>
      <c r="E170" s="10" t="s">
        <v>22</v>
      </c>
      <c r="F170" s="10" t="s">
        <v>23</v>
      </c>
      <c r="G170" s="12">
        <v>8000</v>
      </c>
      <c r="H170" s="13">
        <v>1</v>
      </c>
      <c r="I170" s="12">
        <v>8000</v>
      </c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</row>
    <row r="171" spans="1:20" x14ac:dyDescent="0.3">
      <c r="A171" s="28">
        <v>43940</v>
      </c>
      <c r="B171" s="11" t="s">
        <v>12</v>
      </c>
      <c r="C171" s="10" t="s">
        <v>13</v>
      </c>
      <c r="D171" s="10" t="s">
        <v>14</v>
      </c>
      <c r="E171" s="10" t="s">
        <v>22</v>
      </c>
      <c r="F171" s="10" t="s">
        <v>23</v>
      </c>
      <c r="G171" s="12">
        <v>8000</v>
      </c>
      <c r="H171" s="13">
        <v>6</v>
      </c>
      <c r="I171" s="12">
        <v>48000</v>
      </c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</row>
    <row r="172" spans="1:20" x14ac:dyDescent="0.3">
      <c r="A172" s="28">
        <v>43963</v>
      </c>
      <c r="B172" s="11" t="s">
        <v>12</v>
      </c>
      <c r="C172" s="10" t="s">
        <v>13</v>
      </c>
      <c r="D172" s="10" t="s">
        <v>14</v>
      </c>
      <c r="E172" s="10" t="s">
        <v>27</v>
      </c>
      <c r="F172" s="10" t="s">
        <v>34</v>
      </c>
      <c r="G172" s="12">
        <v>10000</v>
      </c>
      <c r="H172" s="13">
        <v>6</v>
      </c>
      <c r="I172" s="12">
        <v>60000</v>
      </c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</row>
    <row r="173" spans="1:20" x14ac:dyDescent="0.3">
      <c r="A173" s="28">
        <v>43966</v>
      </c>
      <c r="B173" s="11" t="s">
        <v>12</v>
      </c>
      <c r="C173" s="10" t="s">
        <v>13</v>
      </c>
      <c r="D173" s="10" t="s">
        <v>14</v>
      </c>
      <c r="E173" s="10" t="s">
        <v>10</v>
      </c>
      <c r="F173" s="10" t="s">
        <v>11</v>
      </c>
      <c r="G173" s="12">
        <v>7000</v>
      </c>
      <c r="H173" s="13">
        <v>6</v>
      </c>
      <c r="I173" s="12">
        <v>42000</v>
      </c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</row>
    <row r="174" spans="1:20" x14ac:dyDescent="0.3">
      <c r="A174" s="28">
        <v>43975</v>
      </c>
      <c r="B174" s="11" t="s">
        <v>12</v>
      </c>
      <c r="C174" s="10" t="s">
        <v>13</v>
      </c>
      <c r="D174" s="10" t="s">
        <v>14</v>
      </c>
      <c r="E174" s="10" t="s">
        <v>22</v>
      </c>
      <c r="F174" s="10" t="s">
        <v>31</v>
      </c>
      <c r="G174" s="12">
        <v>4000</v>
      </c>
      <c r="H174" s="13">
        <v>7</v>
      </c>
      <c r="I174" s="12">
        <v>28000</v>
      </c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</row>
    <row r="175" spans="1:20" x14ac:dyDescent="0.3">
      <c r="A175" s="28">
        <v>43975</v>
      </c>
      <c r="B175" s="11" t="s">
        <v>12</v>
      </c>
      <c r="C175" s="10" t="s">
        <v>13</v>
      </c>
      <c r="D175" s="10" t="s">
        <v>14</v>
      </c>
      <c r="E175" s="10" t="s">
        <v>10</v>
      </c>
      <c r="F175" s="10" t="s">
        <v>15</v>
      </c>
      <c r="G175" s="12">
        <v>6000</v>
      </c>
      <c r="H175" s="13">
        <v>5</v>
      </c>
      <c r="I175" s="12">
        <v>30000</v>
      </c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</row>
    <row r="176" spans="1:20" x14ac:dyDescent="0.3">
      <c r="A176" s="28">
        <v>43990</v>
      </c>
      <c r="B176" s="11" t="s">
        <v>12</v>
      </c>
      <c r="C176" s="10" t="s">
        <v>13</v>
      </c>
      <c r="D176" s="10" t="s">
        <v>14</v>
      </c>
      <c r="E176" s="10" t="s">
        <v>10</v>
      </c>
      <c r="F176" s="10" t="s">
        <v>11</v>
      </c>
      <c r="G176" s="12">
        <v>7000</v>
      </c>
      <c r="H176" s="13">
        <v>7</v>
      </c>
      <c r="I176" s="12">
        <v>49000</v>
      </c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</row>
    <row r="177" spans="1:20" x14ac:dyDescent="0.3">
      <c r="A177" s="28">
        <v>43996</v>
      </c>
      <c r="B177" s="11" t="s">
        <v>12</v>
      </c>
      <c r="C177" s="10" t="s">
        <v>13</v>
      </c>
      <c r="D177" s="10" t="s">
        <v>14</v>
      </c>
      <c r="E177" s="10" t="s">
        <v>22</v>
      </c>
      <c r="F177" s="10" t="s">
        <v>23</v>
      </c>
      <c r="G177" s="12">
        <v>8000</v>
      </c>
      <c r="H177" s="13">
        <v>8</v>
      </c>
      <c r="I177" s="12">
        <v>64000</v>
      </c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</row>
    <row r="178" spans="1:20" x14ac:dyDescent="0.3">
      <c r="A178" s="28">
        <v>43998</v>
      </c>
      <c r="B178" s="11" t="s">
        <v>12</v>
      </c>
      <c r="C178" s="10" t="s">
        <v>13</v>
      </c>
      <c r="D178" s="10" t="s">
        <v>14</v>
      </c>
      <c r="E178" s="10" t="s">
        <v>22</v>
      </c>
      <c r="F178" s="10" t="s">
        <v>23</v>
      </c>
      <c r="G178" s="12">
        <v>8000</v>
      </c>
      <c r="H178" s="13">
        <v>5</v>
      </c>
      <c r="I178" s="12">
        <v>40000</v>
      </c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</row>
    <row r="179" spans="1:20" x14ac:dyDescent="0.3">
      <c r="A179" s="28">
        <v>44004</v>
      </c>
      <c r="B179" s="11" t="s">
        <v>12</v>
      </c>
      <c r="C179" s="10" t="s">
        <v>13</v>
      </c>
      <c r="D179" s="10" t="s">
        <v>14</v>
      </c>
      <c r="E179" s="10" t="s">
        <v>22</v>
      </c>
      <c r="F179" s="10" t="s">
        <v>23</v>
      </c>
      <c r="G179" s="12">
        <v>8000</v>
      </c>
      <c r="H179" s="13">
        <v>8</v>
      </c>
      <c r="I179" s="12">
        <v>64000</v>
      </c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</row>
    <row r="180" spans="1:20" x14ac:dyDescent="0.3">
      <c r="A180" s="28">
        <v>44012</v>
      </c>
      <c r="B180" s="11" t="s">
        <v>12</v>
      </c>
      <c r="C180" s="10" t="s">
        <v>13</v>
      </c>
      <c r="D180" s="10" t="s">
        <v>14</v>
      </c>
      <c r="E180" s="10" t="s">
        <v>10</v>
      </c>
      <c r="F180" s="10" t="s">
        <v>30</v>
      </c>
      <c r="G180" s="12">
        <v>3000</v>
      </c>
      <c r="H180" s="13">
        <v>7</v>
      </c>
      <c r="I180" s="12">
        <v>21000</v>
      </c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</row>
    <row r="181" spans="1:20" x14ac:dyDescent="0.3">
      <c r="A181" s="28">
        <v>44028</v>
      </c>
      <c r="B181" s="11" t="s">
        <v>12</v>
      </c>
      <c r="C181" s="10" t="s">
        <v>13</v>
      </c>
      <c r="D181" s="10" t="s">
        <v>14</v>
      </c>
      <c r="E181" s="10" t="s">
        <v>22</v>
      </c>
      <c r="F181" s="10" t="s">
        <v>23</v>
      </c>
      <c r="G181" s="12">
        <v>8000</v>
      </c>
      <c r="H181" s="13">
        <v>8</v>
      </c>
      <c r="I181" s="12">
        <v>64000</v>
      </c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</row>
    <row r="182" spans="1:20" x14ac:dyDescent="0.3">
      <c r="A182" s="28">
        <v>44031</v>
      </c>
      <c r="B182" s="11" t="s">
        <v>12</v>
      </c>
      <c r="C182" s="10" t="s">
        <v>13</v>
      </c>
      <c r="D182" s="10" t="s">
        <v>14</v>
      </c>
      <c r="E182" s="10" t="s">
        <v>27</v>
      </c>
      <c r="F182" s="10" t="s">
        <v>34</v>
      </c>
      <c r="G182" s="12">
        <v>10000</v>
      </c>
      <c r="H182" s="13">
        <v>1</v>
      </c>
      <c r="I182" s="12">
        <v>10000</v>
      </c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</row>
    <row r="183" spans="1:20" x14ac:dyDescent="0.3">
      <c r="A183" s="28">
        <v>44033</v>
      </c>
      <c r="B183" s="11" t="s">
        <v>12</v>
      </c>
      <c r="C183" s="10" t="s">
        <v>13</v>
      </c>
      <c r="D183" s="10" t="s">
        <v>14</v>
      </c>
      <c r="E183" s="10" t="s">
        <v>10</v>
      </c>
      <c r="F183" s="10" t="s">
        <v>30</v>
      </c>
      <c r="G183" s="12">
        <v>3000</v>
      </c>
      <c r="H183" s="13">
        <v>4</v>
      </c>
      <c r="I183" s="12">
        <v>12000</v>
      </c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</row>
    <row r="184" spans="1:20" x14ac:dyDescent="0.3">
      <c r="A184" s="28">
        <v>44034</v>
      </c>
      <c r="B184" s="11" t="s">
        <v>12</v>
      </c>
      <c r="C184" s="10" t="s">
        <v>13</v>
      </c>
      <c r="D184" s="10" t="s">
        <v>14</v>
      </c>
      <c r="E184" s="10" t="s">
        <v>22</v>
      </c>
      <c r="F184" s="10" t="s">
        <v>23</v>
      </c>
      <c r="G184" s="12">
        <v>8000</v>
      </c>
      <c r="H184" s="13">
        <v>7</v>
      </c>
      <c r="I184" s="12">
        <v>56000</v>
      </c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</row>
    <row r="185" spans="1:20" x14ac:dyDescent="0.3">
      <c r="A185" s="28">
        <v>44038</v>
      </c>
      <c r="B185" s="11" t="s">
        <v>12</v>
      </c>
      <c r="C185" s="10" t="s">
        <v>13</v>
      </c>
      <c r="D185" s="10" t="s">
        <v>14</v>
      </c>
      <c r="E185" s="10" t="s">
        <v>10</v>
      </c>
      <c r="F185" s="10" t="s">
        <v>11</v>
      </c>
      <c r="G185" s="12">
        <v>7000</v>
      </c>
      <c r="H185" s="13">
        <v>8</v>
      </c>
      <c r="I185" s="12">
        <v>56000</v>
      </c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</row>
    <row r="186" spans="1:20" x14ac:dyDescent="0.3">
      <c r="A186" s="28">
        <v>44047</v>
      </c>
      <c r="B186" s="11" t="s">
        <v>12</v>
      </c>
      <c r="C186" s="10" t="s">
        <v>13</v>
      </c>
      <c r="D186" s="10" t="s">
        <v>14</v>
      </c>
      <c r="E186" s="10" t="s">
        <v>22</v>
      </c>
      <c r="F186" s="10" t="s">
        <v>31</v>
      </c>
      <c r="G186" s="12">
        <v>4000</v>
      </c>
      <c r="H186" s="13">
        <v>7</v>
      </c>
      <c r="I186" s="12">
        <v>28000</v>
      </c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</row>
    <row r="187" spans="1:20" x14ac:dyDescent="0.3">
      <c r="A187" s="28">
        <v>44050</v>
      </c>
      <c r="B187" s="11" t="s">
        <v>12</v>
      </c>
      <c r="C187" s="10" t="s">
        <v>13</v>
      </c>
      <c r="D187" s="10" t="s">
        <v>14</v>
      </c>
      <c r="E187" s="10" t="s">
        <v>10</v>
      </c>
      <c r="F187" s="10" t="s">
        <v>30</v>
      </c>
      <c r="G187" s="12">
        <v>3000</v>
      </c>
      <c r="H187" s="13">
        <v>1</v>
      </c>
      <c r="I187" s="12">
        <v>3000</v>
      </c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</row>
    <row r="188" spans="1:20" x14ac:dyDescent="0.3">
      <c r="A188" s="28">
        <v>44063</v>
      </c>
      <c r="B188" s="11" t="s">
        <v>12</v>
      </c>
      <c r="C188" s="10" t="s">
        <v>13</v>
      </c>
      <c r="D188" s="10" t="s">
        <v>14</v>
      </c>
      <c r="E188" s="10" t="s">
        <v>10</v>
      </c>
      <c r="F188" s="10" t="s">
        <v>11</v>
      </c>
      <c r="G188" s="12">
        <v>7000</v>
      </c>
      <c r="H188" s="13">
        <v>5</v>
      </c>
      <c r="I188" s="12">
        <v>35000</v>
      </c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</row>
    <row r="189" spans="1:20" x14ac:dyDescent="0.3">
      <c r="A189" s="28">
        <v>44064</v>
      </c>
      <c r="B189" s="11" t="s">
        <v>12</v>
      </c>
      <c r="C189" s="10" t="s">
        <v>13</v>
      </c>
      <c r="D189" s="10" t="s">
        <v>14</v>
      </c>
      <c r="E189" s="10" t="s">
        <v>27</v>
      </c>
      <c r="F189" s="10" t="s">
        <v>28</v>
      </c>
      <c r="G189" s="12">
        <v>18000</v>
      </c>
      <c r="H189" s="13">
        <v>3</v>
      </c>
      <c r="I189" s="12">
        <v>54000</v>
      </c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</row>
    <row r="190" spans="1:20" x14ac:dyDescent="0.3">
      <c r="A190" s="28">
        <v>44067</v>
      </c>
      <c r="B190" s="11" t="s">
        <v>12</v>
      </c>
      <c r="C190" s="10" t="s">
        <v>13</v>
      </c>
      <c r="D190" s="10" t="s">
        <v>14</v>
      </c>
      <c r="E190" s="10" t="s">
        <v>10</v>
      </c>
      <c r="F190" s="10" t="s">
        <v>30</v>
      </c>
      <c r="G190" s="12">
        <v>3000</v>
      </c>
      <c r="H190" s="13">
        <v>9</v>
      </c>
      <c r="I190" s="12">
        <v>27000</v>
      </c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</row>
    <row r="191" spans="1:20" x14ac:dyDescent="0.3">
      <c r="A191" s="28">
        <v>44068</v>
      </c>
      <c r="B191" s="11" t="s">
        <v>12</v>
      </c>
      <c r="C191" s="10" t="s">
        <v>13</v>
      </c>
      <c r="D191" s="10" t="s">
        <v>14</v>
      </c>
      <c r="E191" s="10" t="s">
        <v>22</v>
      </c>
      <c r="F191" s="10" t="s">
        <v>23</v>
      </c>
      <c r="G191" s="12">
        <v>8000</v>
      </c>
      <c r="H191" s="13">
        <v>1</v>
      </c>
      <c r="I191" s="12">
        <v>8000</v>
      </c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</row>
    <row r="192" spans="1:20" x14ac:dyDescent="0.3">
      <c r="A192" s="28">
        <v>44068</v>
      </c>
      <c r="B192" s="11" t="s">
        <v>12</v>
      </c>
      <c r="C192" s="10" t="s">
        <v>13</v>
      </c>
      <c r="D192" s="10" t="s">
        <v>14</v>
      </c>
      <c r="E192" s="10" t="s">
        <v>10</v>
      </c>
      <c r="F192" s="10" t="s">
        <v>15</v>
      </c>
      <c r="G192" s="12">
        <v>6000</v>
      </c>
      <c r="H192" s="13">
        <v>3</v>
      </c>
      <c r="I192" s="12">
        <v>18000</v>
      </c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</row>
    <row r="193" spans="1:20" x14ac:dyDescent="0.3">
      <c r="A193" s="28">
        <v>44070</v>
      </c>
      <c r="B193" s="11" t="s">
        <v>12</v>
      </c>
      <c r="C193" s="10" t="s">
        <v>13</v>
      </c>
      <c r="D193" s="10" t="s">
        <v>14</v>
      </c>
      <c r="E193" s="10" t="s">
        <v>10</v>
      </c>
      <c r="F193" s="10" t="s">
        <v>11</v>
      </c>
      <c r="G193" s="12">
        <v>7000</v>
      </c>
      <c r="H193" s="13">
        <v>9</v>
      </c>
      <c r="I193" s="12">
        <v>63000</v>
      </c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</row>
    <row r="194" spans="1:20" x14ac:dyDescent="0.3">
      <c r="A194" s="28">
        <v>44071</v>
      </c>
      <c r="B194" s="11" t="s">
        <v>12</v>
      </c>
      <c r="C194" s="10" t="s">
        <v>13</v>
      </c>
      <c r="D194" s="10" t="s">
        <v>14</v>
      </c>
      <c r="E194" s="10" t="s">
        <v>27</v>
      </c>
      <c r="F194" s="10" t="s">
        <v>28</v>
      </c>
      <c r="G194" s="12">
        <v>18000</v>
      </c>
      <c r="H194" s="13">
        <v>4</v>
      </c>
      <c r="I194" s="12">
        <v>72000</v>
      </c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</row>
    <row r="195" spans="1:20" x14ac:dyDescent="0.3">
      <c r="A195" s="28">
        <v>44090</v>
      </c>
      <c r="B195" s="11" t="s">
        <v>12</v>
      </c>
      <c r="C195" s="10" t="s">
        <v>13</v>
      </c>
      <c r="D195" s="10" t="s">
        <v>14</v>
      </c>
      <c r="E195" s="10" t="s">
        <v>10</v>
      </c>
      <c r="F195" s="10" t="s">
        <v>11</v>
      </c>
      <c r="G195" s="12">
        <v>7000</v>
      </c>
      <c r="H195" s="13">
        <v>6</v>
      </c>
      <c r="I195" s="12">
        <v>42000</v>
      </c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</row>
    <row r="196" spans="1:20" x14ac:dyDescent="0.3">
      <c r="A196" s="28">
        <v>44096</v>
      </c>
      <c r="B196" s="11" t="s">
        <v>12</v>
      </c>
      <c r="C196" s="10" t="s">
        <v>13</v>
      </c>
      <c r="D196" s="10" t="s">
        <v>14</v>
      </c>
      <c r="E196" s="10" t="s">
        <v>27</v>
      </c>
      <c r="F196" s="10" t="s">
        <v>34</v>
      </c>
      <c r="G196" s="12">
        <v>10000</v>
      </c>
      <c r="H196" s="13">
        <v>9</v>
      </c>
      <c r="I196" s="12">
        <v>90000</v>
      </c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</row>
    <row r="197" spans="1:20" x14ac:dyDescent="0.3">
      <c r="A197" s="28">
        <v>44106</v>
      </c>
      <c r="B197" s="11" t="s">
        <v>12</v>
      </c>
      <c r="C197" s="10" t="s">
        <v>13</v>
      </c>
      <c r="D197" s="10" t="s">
        <v>14</v>
      </c>
      <c r="E197" s="10" t="s">
        <v>27</v>
      </c>
      <c r="F197" s="10" t="s">
        <v>34</v>
      </c>
      <c r="G197" s="12">
        <v>10000</v>
      </c>
      <c r="H197" s="13">
        <v>10</v>
      </c>
      <c r="I197" s="12">
        <v>100000</v>
      </c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</row>
    <row r="198" spans="1:20" x14ac:dyDescent="0.3">
      <c r="A198" s="28">
        <v>44107</v>
      </c>
      <c r="B198" s="11" t="s">
        <v>12</v>
      </c>
      <c r="C198" s="10" t="s">
        <v>13</v>
      </c>
      <c r="D198" s="10" t="s">
        <v>14</v>
      </c>
      <c r="E198" s="10" t="s">
        <v>22</v>
      </c>
      <c r="F198" s="10" t="s">
        <v>31</v>
      </c>
      <c r="G198" s="12">
        <v>4000</v>
      </c>
      <c r="H198" s="13">
        <v>2</v>
      </c>
      <c r="I198" s="12">
        <v>8000</v>
      </c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</row>
    <row r="199" spans="1:20" x14ac:dyDescent="0.3">
      <c r="A199" s="28">
        <v>44122</v>
      </c>
      <c r="B199" s="11" t="s">
        <v>12</v>
      </c>
      <c r="C199" s="10" t="s">
        <v>13</v>
      </c>
      <c r="D199" s="10" t="s">
        <v>14</v>
      </c>
      <c r="E199" s="10" t="s">
        <v>27</v>
      </c>
      <c r="F199" s="10" t="s">
        <v>28</v>
      </c>
      <c r="G199" s="12">
        <v>18000</v>
      </c>
      <c r="H199" s="13">
        <v>3</v>
      </c>
      <c r="I199" s="12">
        <v>54000</v>
      </c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</row>
    <row r="200" spans="1:20" x14ac:dyDescent="0.3">
      <c r="A200" s="28">
        <v>44138</v>
      </c>
      <c r="B200" s="11" t="s">
        <v>12</v>
      </c>
      <c r="C200" s="10" t="s">
        <v>13</v>
      </c>
      <c r="D200" s="10" t="s">
        <v>14</v>
      </c>
      <c r="E200" s="10" t="s">
        <v>27</v>
      </c>
      <c r="F200" s="10" t="s">
        <v>34</v>
      </c>
      <c r="G200" s="12">
        <v>10000</v>
      </c>
      <c r="H200" s="13">
        <v>7</v>
      </c>
      <c r="I200" s="12">
        <v>70000</v>
      </c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</row>
    <row r="201" spans="1:20" x14ac:dyDescent="0.3">
      <c r="A201" s="28">
        <v>44138</v>
      </c>
      <c r="B201" s="11" t="s">
        <v>12</v>
      </c>
      <c r="C201" s="10" t="s">
        <v>13</v>
      </c>
      <c r="D201" s="10" t="s">
        <v>14</v>
      </c>
      <c r="E201" s="10" t="s">
        <v>22</v>
      </c>
      <c r="F201" s="10" t="s">
        <v>23</v>
      </c>
      <c r="G201" s="12">
        <v>8000</v>
      </c>
      <c r="H201" s="13">
        <v>7</v>
      </c>
      <c r="I201" s="12">
        <v>56000</v>
      </c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</row>
    <row r="202" spans="1:20" x14ac:dyDescent="0.3">
      <c r="A202" s="28">
        <v>44139</v>
      </c>
      <c r="B202" s="11" t="s">
        <v>12</v>
      </c>
      <c r="C202" s="10" t="s">
        <v>13</v>
      </c>
      <c r="D202" s="10" t="s">
        <v>14</v>
      </c>
      <c r="E202" s="10" t="s">
        <v>27</v>
      </c>
      <c r="F202" s="10" t="s">
        <v>34</v>
      </c>
      <c r="G202" s="12">
        <v>10000</v>
      </c>
      <c r="H202" s="13">
        <v>2</v>
      </c>
      <c r="I202" s="12">
        <v>20000</v>
      </c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</row>
    <row r="203" spans="1:20" x14ac:dyDescent="0.3">
      <c r="A203" s="28">
        <v>44147</v>
      </c>
      <c r="B203" s="11" t="s">
        <v>12</v>
      </c>
      <c r="C203" s="10" t="s">
        <v>13</v>
      </c>
      <c r="D203" s="10" t="s">
        <v>14</v>
      </c>
      <c r="E203" s="10" t="s">
        <v>27</v>
      </c>
      <c r="F203" s="10" t="s">
        <v>34</v>
      </c>
      <c r="G203" s="12">
        <v>10000</v>
      </c>
      <c r="H203" s="13">
        <v>5</v>
      </c>
      <c r="I203" s="12">
        <v>50000</v>
      </c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</row>
    <row r="204" spans="1:20" x14ac:dyDescent="0.3">
      <c r="A204" s="28">
        <v>44154</v>
      </c>
      <c r="B204" s="11" t="s">
        <v>12</v>
      </c>
      <c r="C204" s="10" t="s">
        <v>13</v>
      </c>
      <c r="D204" s="10" t="s">
        <v>14</v>
      </c>
      <c r="E204" s="10" t="s">
        <v>27</v>
      </c>
      <c r="F204" s="10" t="s">
        <v>28</v>
      </c>
      <c r="G204" s="12">
        <v>18000</v>
      </c>
      <c r="H204" s="13">
        <v>10</v>
      </c>
      <c r="I204" s="12">
        <v>180000</v>
      </c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</row>
    <row r="205" spans="1:20" x14ac:dyDescent="0.3">
      <c r="A205" s="28">
        <v>44164</v>
      </c>
      <c r="B205" s="11" t="s">
        <v>12</v>
      </c>
      <c r="C205" s="10" t="s">
        <v>13</v>
      </c>
      <c r="D205" s="10" t="s">
        <v>14</v>
      </c>
      <c r="E205" s="10" t="s">
        <v>10</v>
      </c>
      <c r="F205" s="10" t="s">
        <v>30</v>
      </c>
      <c r="G205" s="12">
        <v>3000</v>
      </c>
      <c r="H205" s="13">
        <v>5</v>
      </c>
      <c r="I205" s="12">
        <v>15000</v>
      </c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</row>
    <row r="206" spans="1:20" x14ac:dyDescent="0.3">
      <c r="A206" s="28">
        <v>44166</v>
      </c>
      <c r="B206" s="11" t="s">
        <v>12</v>
      </c>
      <c r="C206" s="10" t="s">
        <v>13</v>
      </c>
      <c r="D206" s="10" t="s">
        <v>14</v>
      </c>
      <c r="E206" s="10" t="s">
        <v>10</v>
      </c>
      <c r="F206" s="10" t="s">
        <v>15</v>
      </c>
      <c r="G206" s="12">
        <v>6000</v>
      </c>
      <c r="H206" s="13">
        <v>2</v>
      </c>
      <c r="I206" s="12">
        <v>12000</v>
      </c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</row>
    <row r="207" spans="1:20" x14ac:dyDescent="0.3">
      <c r="A207" s="28">
        <v>44172</v>
      </c>
      <c r="B207" s="11" t="s">
        <v>12</v>
      </c>
      <c r="C207" s="10" t="s">
        <v>13</v>
      </c>
      <c r="D207" s="10" t="s">
        <v>14</v>
      </c>
      <c r="E207" s="10" t="s">
        <v>10</v>
      </c>
      <c r="F207" s="10" t="s">
        <v>15</v>
      </c>
      <c r="G207" s="12">
        <v>6000</v>
      </c>
      <c r="H207" s="13">
        <v>6</v>
      </c>
      <c r="I207" s="12">
        <v>36000</v>
      </c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</row>
    <row r="208" spans="1:20" x14ac:dyDescent="0.3">
      <c r="A208" s="28">
        <v>44177</v>
      </c>
      <c r="B208" s="11" t="s">
        <v>12</v>
      </c>
      <c r="C208" s="10" t="s">
        <v>13</v>
      </c>
      <c r="D208" s="10" t="s">
        <v>14</v>
      </c>
      <c r="E208" s="10" t="s">
        <v>10</v>
      </c>
      <c r="F208" s="10" t="s">
        <v>11</v>
      </c>
      <c r="G208" s="12">
        <v>7000</v>
      </c>
      <c r="H208" s="13">
        <v>7</v>
      </c>
      <c r="I208" s="12">
        <v>49000</v>
      </c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</row>
    <row r="209" spans="1:20" x14ac:dyDescent="0.3">
      <c r="A209" s="28">
        <v>44177</v>
      </c>
      <c r="B209" s="11" t="s">
        <v>12</v>
      </c>
      <c r="C209" s="10" t="s">
        <v>13</v>
      </c>
      <c r="D209" s="10" t="s">
        <v>14</v>
      </c>
      <c r="E209" s="10" t="s">
        <v>10</v>
      </c>
      <c r="F209" s="10" t="s">
        <v>30</v>
      </c>
      <c r="G209" s="12">
        <v>3000</v>
      </c>
      <c r="H209" s="13">
        <v>3</v>
      </c>
      <c r="I209" s="12">
        <v>9000</v>
      </c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</row>
    <row r="210" spans="1:20" x14ac:dyDescent="0.3">
      <c r="A210" s="28">
        <v>44178</v>
      </c>
      <c r="B210" s="11" t="s">
        <v>12</v>
      </c>
      <c r="C210" s="10" t="s">
        <v>13</v>
      </c>
      <c r="D210" s="10" t="s">
        <v>14</v>
      </c>
      <c r="E210" s="10" t="s">
        <v>27</v>
      </c>
      <c r="F210" s="10" t="s">
        <v>34</v>
      </c>
      <c r="G210" s="12">
        <v>10000</v>
      </c>
      <c r="H210" s="13">
        <v>9</v>
      </c>
      <c r="I210" s="12">
        <v>90000</v>
      </c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</row>
    <row r="211" spans="1:20" x14ac:dyDescent="0.3">
      <c r="A211" s="28">
        <v>44178</v>
      </c>
      <c r="B211" s="11" t="s">
        <v>12</v>
      </c>
      <c r="C211" s="10" t="s">
        <v>13</v>
      </c>
      <c r="D211" s="10" t="s">
        <v>14</v>
      </c>
      <c r="E211" s="10" t="s">
        <v>22</v>
      </c>
      <c r="F211" s="10" t="s">
        <v>23</v>
      </c>
      <c r="G211" s="12">
        <v>8000</v>
      </c>
      <c r="H211" s="13">
        <v>8</v>
      </c>
      <c r="I211" s="12">
        <v>64000</v>
      </c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</row>
    <row r="212" spans="1:20" x14ac:dyDescent="0.3">
      <c r="A212" s="28">
        <v>44186</v>
      </c>
      <c r="B212" s="11" t="s">
        <v>12</v>
      </c>
      <c r="C212" s="10" t="s">
        <v>13</v>
      </c>
      <c r="D212" s="10" t="s">
        <v>14</v>
      </c>
      <c r="E212" s="10" t="s">
        <v>10</v>
      </c>
      <c r="F212" s="10" t="s">
        <v>30</v>
      </c>
      <c r="G212" s="12">
        <v>3000</v>
      </c>
      <c r="H212" s="13">
        <v>5</v>
      </c>
      <c r="I212" s="12">
        <v>15000</v>
      </c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</row>
    <row r="213" spans="1:20" x14ac:dyDescent="0.3">
      <c r="A213" s="28">
        <v>44191</v>
      </c>
      <c r="B213" s="11" t="s">
        <v>12</v>
      </c>
      <c r="C213" s="10" t="s">
        <v>13</v>
      </c>
      <c r="D213" s="10" t="s">
        <v>14</v>
      </c>
      <c r="E213" s="10" t="s">
        <v>10</v>
      </c>
      <c r="F213" s="10" t="s">
        <v>30</v>
      </c>
      <c r="G213" s="12">
        <v>3000</v>
      </c>
      <c r="H213" s="13">
        <v>5</v>
      </c>
      <c r="I213" s="12">
        <v>15000</v>
      </c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</row>
    <row r="214" spans="1:20" x14ac:dyDescent="0.3">
      <c r="A214" s="28">
        <v>44195</v>
      </c>
      <c r="B214" s="11" t="s">
        <v>12</v>
      </c>
      <c r="C214" s="10" t="s">
        <v>13</v>
      </c>
      <c r="D214" s="10" t="s">
        <v>14</v>
      </c>
      <c r="E214" s="10" t="s">
        <v>27</v>
      </c>
      <c r="F214" s="10" t="s">
        <v>28</v>
      </c>
      <c r="G214" s="12">
        <v>18000</v>
      </c>
      <c r="H214" s="13">
        <v>4</v>
      </c>
      <c r="I214" s="12">
        <v>72000</v>
      </c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</row>
    <row r="215" spans="1:20" x14ac:dyDescent="0.3">
      <c r="A215" s="28">
        <v>44201</v>
      </c>
      <c r="B215" s="11" t="s">
        <v>12</v>
      </c>
      <c r="C215" s="10" t="s">
        <v>13</v>
      </c>
      <c r="D215" s="10" t="s">
        <v>14</v>
      </c>
      <c r="E215" s="10" t="s">
        <v>10</v>
      </c>
      <c r="F215" s="10" t="s">
        <v>15</v>
      </c>
      <c r="G215" s="12">
        <v>6000</v>
      </c>
      <c r="H215" s="13">
        <v>10</v>
      </c>
      <c r="I215" s="12">
        <v>60000</v>
      </c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</row>
    <row r="216" spans="1:20" x14ac:dyDescent="0.3">
      <c r="A216" s="28">
        <v>44215</v>
      </c>
      <c r="B216" s="11" t="s">
        <v>12</v>
      </c>
      <c r="C216" s="10" t="s">
        <v>13</v>
      </c>
      <c r="D216" s="10" t="s">
        <v>14</v>
      </c>
      <c r="E216" s="10" t="s">
        <v>22</v>
      </c>
      <c r="F216" s="10" t="s">
        <v>31</v>
      </c>
      <c r="G216" s="12">
        <v>4000</v>
      </c>
      <c r="H216" s="13">
        <v>1</v>
      </c>
      <c r="I216" s="12">
        <v>4000</v>
      </c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</row>
    <row r="217" spans="1:20" x14ac:dyDescent="0.3">
      <c r="A217" s="28">
        <v>44217</v>
      </c>
      <c r="B217" s="11" t="s">
        <v>12</v>
      </c>
      <c r="C217" s="10" t="s">
        <v>13</v>
      </c>
      <c r="D217" s="10" t="s">
        <v>14</v>
      </c>
      <c r="E217" s="10" t="s">
        <v>27</v>
      </c>
      <c r="F217" s="10" t="s">
        <v>28</v>
      </c>
      <c r="G217" s="12">
        <v>18000</v>
      </c>
      <c r="H217" s="13">
        <v>1</v>
      </c>
      <c r="I217" s="12">
        <v>18000</v>
      </c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</row>
    <row r="218" spans="1:20" x14ac:dyDescent="0.3">
      <c r="A218" s="28">
        <v>44220</v>
      </c>
      <c r="B218" s="11" t="s">
        <v>12</v>
      </c>
      <c r="C218" s="10" t="s">
        <v>13</v>
      </c>
      <c r="D218" s="10" t="s">
        <v>14</v>
      </c>
      <c r="E218" s="10" t="s">
        <v>10</v>
      </c>
      <c r="F218" s="10" t="s">
        <v>11</v>
      </c>
      <c r="G218" s="12">
        <v>7000</v>
      </c>
      <c r="H218" s="13">
        <v>6</v>
      </c>
      <c r="I218" s="12">
        <v>42000</v>
      </c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</row>
    <row r="219" spans="1:20" x14ac:dyDescent="0.3">
      <c r="A219" s="28">
        <v>44222</v>
      </c>
      <c r="B219" s="11" t="s">
        <v>12</v>
      </c>
      <c r="C219" s="10" t="s">
        <v>49</v>
      </c>
      <c r="D219" s="10" t="s">
        <v>14</v>
      </c>
      <c r="E219" s="10" t="s">
        <v>22</v>
      </c>
      <c r="F219" s="10" t="s">
        <v>31</v>
      </c>
      <c r="G219" s="12">
        <v>4000</v>
      </c>
      <c r="H219" s="13">
        <v>6</v>
      </c>
      <c r="I219" s="12">
        <v>24000</v>
      </c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</row>
    <row r="220" spans="1:20" x14ac:dyDescent="0.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</row>
    <row r="221" spans="1:20" x14ac:dyDescent="0.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</row>
    <row r="222" spans="1:20" x14ac:dyDescent="0.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</row>
    <row r="223" spans="1:20" x14ac:dyDescent="0.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</row>
    <row r="224" spans="1:20" x14ac:dyDescent="0.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</row>
    <row r="225" spans="1:20" x14ac:dyDescent="0.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</row>
    <row r="226" spans="1:20" x14ac:dyDescent="0.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</row>
    <row r="227" spans="1:20" x14ac:dyDescent="0.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</row>
    <row r="228" spans="1:20" x14ac:dyDescent="0.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</row>
    <row r="229" spans="1:20" x14ac:dyDescent="0.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</row>
    <row r="230" spans="1:20" x14ac:dyDescent="0.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</row>
    <row r="231" spans="1:20" x14ac:dyDescent="0.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</row>
    <row r="232" spans="1:20" x14ac:dyDescent="0.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</row>
    <row r="233" spans="1:20" x14ac:dyDescent="0.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</row>
    <row r="234" spans="1:20" x14ac:dyDescent="0.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</row>
    <row r="235" spans="1:20" x14ac:dyDescent="0.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</row>
    <row r="236" spans="1:20" x14ac:dyDescent="0.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</row>
    <row r="237" spans="1:20" x14ac:dyDescent="0.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</row>
    <row r="238" spans="1:20" x14ac:dyDescent="0.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</row>
    <row r="239" spans="1:20" x14ac:dyDescent="0.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</row>
    <row r="240" spans="1:20" x14ac:dyDescent="0.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</row>
    <row r="241" spans="1:20" x14ac:dyDescent="0.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</row>
    <row r="242" spans="1:20" x14ac:dyDescent="0.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</row>
    <row r="243" spans="1:20" x14ac:dyDescent="0.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</row>
    <row r="244" spans="1:20" x14ac:dyDescent="0.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</row>
    <row r="245" spans="1:20" x14ac:dyDescent="0.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</row>
    <row r="246" spans="1:20" x14ac:dyDescent="0.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</row>
    <row r="247" spans="1:20" x14ac:dyDescent="0.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</row>
    <row r="248" spans="1:20" x14ac:dyDescent="0.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</row>
    <row r="249" spans="1:20" x14ac:dyDescent="0.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</row>
    <row r="250" spans="1:20" x14ac:dyDescent="0.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</row>
    <row r="251" spans="1:20" x14ac:dyDescent="0.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</row>
    <row r="252" spans="1:20" x14ac:dyDescent="0.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</row>
    <row r="253" spans="1:20" x14ac:dyDescent="0.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</row>
    <row r="254" spans="1:20" x14ac:dyDescent="0.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</row>
    <row r="255" spans="1:20" x14ac:dyDescent="0.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</row>
    <row r="256" spans="1:20" x14ac:dyDescent="0.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</row>
    <row r="257" spans="1:20" x14ac:dyDescent="0.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</row>
    <row r="258" spans="1:20" x14ac:dyDescent="0.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</row>
    <row r="259" spans="1:20" x14ac:dyDescent="0.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</row>
    <row r="260" spans="1:20" x14ac:dyDescent="0.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</row>
    <row r="261" spans="1:20" x14ac:dyDescent="0.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</row>
    <row r="262" spans="1:20" x14ac:dyDescent="0.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</row>
    <row r="263" spans="1:20" x14ac:dyDescent="0.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</row>
    <row r="264" spans="1:20" x14ac:dyDescent="0.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</row>
    <row r="265" spans="1:20" x14ac:dyDescent="0.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</row>
    <row r="266" spans="1:20" x14ac:dyDescent="0.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</row>
    <row r="267" spans="1:20" x14ac:dyDescent="0.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</row>
    <row r="268" spans="1:20" x14ac:dyDescent="0.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</row>
    <row r="269" spans="1:20" x14ac:dyDescent="0.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</row>
    <row r="270" spans="1:20" x14ac:dyDescent="0.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</row>
    <row r="271" spans="1:20" x14ac:dyDescent="0.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</row>
    <row r="272" spans="1:20" x14ac:dyDescent="0.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</row>
    <row r="273" spans="1:20" x14ac:dyDescent="0.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</row>
    <row r="274" spans="1:20" x14ac:dyDescent="0.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</row>
    <row r="275" spans="1:20" x14ac:dyDescent="0.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</row>
    <row r="276" spans="1:20" x14ac:dyDescent="0.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</row>
    <row r="277" spans="1:20" x14ac:dyDescent="0.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</row>
    <row r="278" spans="1:20" x14ac:dyDescent="0.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</row>
    <row r="279" spans="1:20" x14ac:dyDescent="0.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</row>
    <row r="280" spans="1:20" x14ac:dyDescent="0.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</row>
    <row r="281" spans="1:20" x14ac:dyDescent="0.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</row>
    <row r="282" spans="1:20" x14ac:dyDescent="0.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</row>
    <row r="283" spans="1:20" x14ac:dyDescent="0.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</row>
    <row r="284" spans="1:20" x14ac:dyDescent="0.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</row>
    <row r="285" spans="1:20" x14ac:dyDescent="0.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</row>
    <row r="286" spans="1:20" x14ac:dyDescent="0.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</row>
    <row r="287" spans="1:20" x14ac:dyDescent="0.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</row>
    <row r="288" spans="1:20" x14ac:dyDescent="0.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</row>
    <row r="289" spans="1:20" x14ac:dyDescent="0.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</row>
    <row r="290" spans="1:20" x14ac:dyDescent="0.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</row>
    <row r="291" spans="1:20" x14ac:dyDescent="0.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</row>
    <row r="292" spans="1:20" x14ac:dyDescent="0.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</row>
    <row r="293" spans="1:20" x14ac:dyDescent="0.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</row>
    <row r="294" spans="1:20" x14ac:dyDescent="0.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</row>
    <row r="295" spans="1:20" x14ac:dyDescent="0.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</row>
    <row r="296" spans="1:20" x14ac:dyDescent="0.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</row>
    <row r="297" spans="1:20" x14ac:dyDescent="0.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</row>
    <row r="298" spans="1:20" x14ac:dyDescent="0.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</row>
    <row r="299" spans="1:20" x14ac:dyDescent="0.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</row>
    <row r="300" spans="1:20" x14ac:dyDescent="0.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</row>
    <row r="301" spans="1:20" x14ac:dyDescent="0.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</row>
    <row r="302" spans="1:20" x14ac:dyDescent="0.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</row>
    <row r="303" spans="1:20" x14ac:dyDescent="0.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</row>
    <row r="304" spans="1:20" x14ac:dyDescent="0.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</row>
    <row r="305" spans="1:20" x14ac:dyDescent="0.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</row>
    <row r="306" spans="1:20" x14ac:dyDescent="0.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</row>
    <row r="307" spans="1:20" x14ac:dyDescent="0.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</row>
    <row r="308" spans="1:20" x14ac:dyDescent="0.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</row>
    <row r="309" spans="1:20" x14ac:dyDescent="0.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</row>
    <row r="310" spans="1:20" x14ac:dyDescent="0.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</row>
    <row r="311" spans="1:20" x14ac:dyDescent="0.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</row>
    <row r="312" spans="1:20" x14ac:dyDescent="0.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</row>
    <row r="313" spans="1:20" x14ac:dyDescent="0.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</row>
    <row r="314" spans="1:20" x14ac:dyDescent="0.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</row>
    <row r="315" spans="1:20" x14ac:dyDescent="0.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</row>
    <row r="316" spans="1:20" x14ac:dyDescent="0.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</row>
    <row r="317" spans="1:20" x14ac:dyDescent="0.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</row>
    <row r="318" spans="1:20" x14ac:dyDescent="0.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</row>
    <row r="319" spans="1:20" x14ac:dyDescent="0.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</row>
    <row r="320" spans="1:20" x14ac:dyDescent="0.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</row>
    <row r="321" spans="1:20" x14ac:dyDescent="0.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</row>
    <row r="322" spans="1:20" x14ac:dyDescent="0.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</row>
    <row r="323" spans="1:20" x14ac:dyDescent="0.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</row>
    <row r="324" spans="1:20" x14ac:dyDescent="0.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</row>
    <row r="325" spans="1:20" x14ac:dyDescent="0.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</row>
    <row r="326" spans="1:20" x14ac:dyDescent="0.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</row>
    <row r="327" spans="1:20" x14ac:dyDescent="0.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</row>
    <row r="328" spans="1:20" x14ac:dyDescent="0.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</row>
    <row r="329" spans="1:20" x14ac:dyDescent="0.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</row>
    <row r="330" spans="1:20" x14ac:dyDescent="0.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</row>
    <row r="331" spans="1:20" x14ac:dyDescent="0.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</row>
    <row r="332" spans="1:20" x14ac:dyDescent="0.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</row>
    <row r="333" spans="1:20" x14ac:dyDescent="0.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</row>
    <row r="334" spans="1:20" x14ac:dyDescent="0.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</row>
    <row r="335" spans="1:20" x14ac:dyDescent="0.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</row>
    <row r="336" spans="1:20" x14ac:dyDescent="0.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</row>
    <row r="337" spans="1:20" x14ac:dyDescent="0.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</row>
    <row r="338" spans="1:20" x14ac:dyDescent="0.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</row>
    <row r="339" spans="1:20" x14ac:dyDescent="0.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</row>
    <row r="340" spans="1:20" x14ac:dyDescent="0.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</row>
    <row r="341" spans="1:20" x14ac:dyDescent="0.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</row>
    <row r="342" spans="1:20" x14ac:dyDescent="0.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</row>
    <row r="343" spans="1:20" x14ac:dyDescent="0.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</row>
    <row r="344" spans="1:20" x14ac:dyDescent="0.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</row>
    <row r="345" spans="1:20" x14ac:dyDescent="0.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</row>
    <row r="346" spans="1:20" x14ac:dyDescent="0.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</row>
    <row r="347" spans="1:20" x14ac:dyDescent="0.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</row>
    <row r="348" spans="1:20" x14ac:dyDescent="0.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</row>
    <row r="349" spans="1:20" x14ac:dyDescent="0.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</row>
    <row r="350" spans="1:20" x14ac:dyDescent="0.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</row>
    <row r="351" spans="1:20" x14ac:dyDescent="0.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</row>
    <row r="352" spans="1:20" x14ac:dyDescent="0.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</row>
    <row r="353" spans="1:20" x14ac:dyDescent="0.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</row>
    <row r="354" spans="1:20" x14ac:dyDescent="0.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</row>
    <row r="355" spans="1:20" x14ac:dyDescent="0.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</row>
    <row r="356" spans="1:20" x14ac:dyDescent="0.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</row>
    <row r="357" spans="1:20" x14ac:dyDescent="0.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</row>
    <row r="358" spans="1:20" x14ac:dyDescent="0.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</row>
    <row r="359" spans="1:20" x14ac:dyDescent="0.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</row>
    <row r="360" spans="1:20" x14ac:dyDescent="0.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</row>
    <row r="361" spans="1:20" x14ac:dyDescent="0.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</row>
    <row r="362" spans="1:20" x14ac:dyDescent="0.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</row>
    <row r="363" spans="1:20" x14ac:dyDescent="0.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</row>
    <row r="364" spans="1:20" x14ac:dyDescent="0.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</row>
    <row r="365" spans="1:20" x14ac:dyDescent="0.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</row>
    <row r="366" spans="1:20" x14ac:dyDescent="0.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</row>
    <row r="367" spans="1:20" x14ac:dyDescent="0.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</row>
    <row r="368" spans="1:20" x14ac:dyDescent="0.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</row>
    <row r="369" spans="1:20" x14ac:dyDescent="0.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</row>
    <row r="370" spans="1:20" x14ac:dyDescent="0.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</row>
    <row r="371" spans="1:20" x14ac:dyDescent="0.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</row>
    <row r="372" spans="1:20" x14ac:dyDescent="0.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</row>
    <row r="373" spans="1:20" x14ac:dyDescent="0.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</row>
    <row r="374" spans="1:20" x14ac:dyDescent="0.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</row>
    <row r="375" spans="1:20" x14ac:dyDescent="0.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</row>
    <row r="376" spans="1:20" x14ac:dyDescent="0.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</row>
    <row r="377" spans="1:20" x14ac:dyDescent="0.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</row>
    <row r="378" spans="1:20" x14ac:dyDescent="0.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</row>
    <row r="379" spans="1:20" x14ac:dyDescent="0.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</row>
    <row r="380" spans="1:20" x14ac:dyDescent="0.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</row>
    <row r="381" spans="1:20" x14ac:dyDescent="0.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</row>
    <row r="382" spans="1:20" x14ac:dyDescent="0.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</row>
    <row r="383" spans="1:20" x14ac:dyDescent="0.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</row>
    <row r="384" spans="1:20" x14ac:dyDescent="0.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</row>
    <row r="385" spans="1:20" x14ac:dyDescent="0.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</row>
    <row r="386" spans="1:20" x14ac:dyDescent="0.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</row>
    <row r="387" spans="1:20" x14ac:dyDescent="0.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</row>
    <row r="388" spans="1:20" x14ac:dyDescent="0.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</row>
    <row r="389" spans="1:20" x14ac:dyDescent="0.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</row>
    <row r="390" spans="1:20" x14ac:dyDescent="0.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</row>
    <row r="391" spans="1:20" x14ac:dyDescent="0.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</row>
    <row r="392" spans="1:20" x14ac:dyDescent="0.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</row>
    <row r="393" spans="1:20" x14ac:dyDescent="0.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</row>
    <row r="394" spans="1:20" x14ac:dyDescent="0.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</row>
    <row r="395" spans="1:20" x14ac:dyDescent="0.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</row>
    <row r="396" spans="1:20" x14ac:dyDescent="0.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</row>
    <row r="397" spans="1:20" x14ac:dyDescent="0.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</row>
    <row r="398" spans="1:20" x14ac:dyDescent="0.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</row>
    <row r="399" spans="1:20" x14ac:dyDescent="0.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</row>
    <row r="400" spans="1:20" x14ac:dyDescent="0.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</row>
    <row r="401" spans="1:20" x14ac:dyDescent="0.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</row>
    <row r="402" spans="1:20" x14ac:dyDescent="0.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</row>
    <row r="403" spans="1:20" x14ac:dyDescent="0.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</row>
    <row r="404" spans="1:20" x14ac:dyDescent="0.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</row>
    <row r="405" spans="1:20" x14ac:dyDescent="0.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</row>
    <row r="406" spans="1:20" x14ac:dyDescent="0.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</row>
    <row r="407" spans="1:20" x14ac:dyDescent="0.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</row>
    <row r="408" spans="1:20" x14ac:dyDescent="0.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</row>
    <row r="409" spans="1:20" x14ac:dyDescent="0.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</row>
    <row r="410" spans="1:20" x14ac:dyDescent="0.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</row>
    <row r="411" spans="1:20" x14ac:dyDescent="0.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</row>
    <row r="412" spans="1:20" x14ac:dyDescent="0.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</row>
    <row r="413" spans="1:20" x14ac:dyDescent="0.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</row>
    <row r="414" spans="1:20" x14ac:dyDescent="0.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</row>
    <row r="415" spans="1:20" x14ac:dyDescent="0.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</row>
    <row r="416" spans="1:20" x14ac:dyDescent="0.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</row>
    <row r="417" spans="1:20" x14ac:dyDescent="0.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</row>
    <row r="418" spans="1:20" x14ac:dyDescent="0.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</row>
    <row r="419" spans="1:20" x14ac:dyDescent="0.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</row>
    <row r="420" spans="1:20" x14ac:dyDescent="0.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</row>
    <row r="421" spans="1:20" x14ac:dyDescent="0.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</row>
    <row r="422" spans="1:20" x14ac:dyDescent="0.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</row>
    <row r="423" spans="1:20" x14ac:dyDescent="0.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</row>
    <row r="424" spans="1:20" x14ac:dyDescent="0.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</row>
    <row r="425" spans="1:20" x14ac:dyDescent="0.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</row>
    <row r="426" spans="1:20" x14ac:dyDescent="0.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</row>
    <row r="427" spans="1:20" x14ac:dyDescent="0.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</row>
    <row r="428" spans="1:20" x14ac:dyDescent="0.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</row>
    <row r="429" spans="1:20" x14ac:dyDescent="0.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</row>
    <row r="430" spans="1:20" x14ac:dyDescent="0.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</row>
    <row r="431" spans="1:20" x14ac:dyDescent="0.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</row>
    <row r="432" spans="1:20" x14ac:dyDescent="0.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</row>
    <row r="433" spans="1:20" x14ac:dyDescent="0.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</row>
    <row r="434" spans="1:20" x14ac:dyDescent="0.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</row>
    <row r="435" spans="1:20" x14ac:dyDescent="0.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</row>
    <row r="436" spans="1:20" x14ac:dyDescent="0.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</row>
    <row r="437" spans="1:20" x14ac:dyDescent="0.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</row>
    <row r="438" spans="1:20" x14ac:dyDescent="0.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</row>
    <row r="439" spans="1:20" x14ac:dyDescent="0.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</row>
    <row r="440" spans="1:20" x14ac:dyDescent="0.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</row>
    <row r="441" spans="1:20" x14ac:dyDescent="0.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</row>
    <row r="442" spans="1:20" x14ac:dyDescent="0.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</row>
    <row r="443" spans="1:20" x14ac:dyDescent="0.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</row>
    <row r="444" spans="1:20" x14ac:dyDescent="0.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</row>
    <row r="445" spans="1:20" x14ac:dyDescent="0.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</row>
    <row r="446" spans="1:20" x14ac:dyDescent="0.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</row>
    <row r="447" spans="1:20" x14ac:dyDescent="0.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</row>
    <row r="448" spans="1:20" x14ac:dyDescent="0.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</row>
    <row r="449" spans="1:20" x14ac:dyDescent="0.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</row>
    <row r="450" spans="1:20" x14ac:dyDescent="0.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</row>
    <row r="451" spans="1:20" x14ac:dyDescent="0.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</row>
    <row r="452" spans="1:20" x14ac:dyDescent="0.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</row>
    <row r="453" spans="1:20" x14ac:dyDescent="0.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</row>
    <row r="454" spans="1:20" x14ac:dyDescent="0.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</row>
    <row r="455" spans="1:20" x14ac:dyDescent="0.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</row>
    <row r="456" spans="1:20" x14ac:dyDescent="0.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</row>
    <row r="457" spans="1:20" x14ac:dyDescent="0.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</row>
    <row r="458" spans="1:20" x14ac:dyDescent="0.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</row>
    <row r="459" spans="1:20" x14ac:dyDescent="0.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</row>
    <row r="460" spans="1:20" x14ac:dyDescent="0.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</row>
    <row r="461" spans="1:20" x14ac:dyDescent="0.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</row>
    <row r="462" spans="1:20" x14ac:dyDescent="0.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</row>
    <row r="463" spans="1:20" x14ac:dyDescent="0.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</row>
    <row r="464" spans="1:20" x14ac:dyDescent="0.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</row>
    <row r="465" spans="1:20" x14ac:dyDescent="0.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</row>
    <row r="466" spans="1:20" x14ac:dyDescent="0.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</row>
    <row r="467" spans="1:20" x14ac:dyDescent="0.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</row>
    <row r="468" spans="1:20" x14ac:dyDescent="0.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</row>
    <row r="469" spans="1:20" x14ac:dyDescent="0.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</row>
    <row r="470" spans="1:20" x14ac:dyDescent="0.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</row>
    <row r="471" spans="1:20" x14ac:dyDescent="0.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</row>
    <row r="472" spans="1:20" x14ac:dyDescent="0.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</row>
    <row r="473" spans="1:20" x14ac:dyDescent="0.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</row>
    <row r="474" spans="1:20" x14ac:dyDescent="0.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</row>
    <row r="475" spans="1:20" x14ac:dyDescent="0.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</row>
    <row r="476" spans="1:20" x14ac:dyDescent="0.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</row>
    <row r="477" spans="1:20" x14ac:dyDescent="0.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</row>
    <row r="478" spans="1:20" x14ac:dyDescent="0.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</row>
    <row r="479" spans="1:20" x14ac:dyDescent="0.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</row>
    <row r="480" spans="1:20" x14ac:dyDescent="0.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</row>
    <row r="481" spans="1:20" x14ac:dyDescent="0.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</row>
    <row r="482" spans="1:20" x14ac:dyDescent="0.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</row>
    <row r="483" spans="1:20" x14ac:dyDescent="0.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</row>
    <row r="484" spans="1:20" x14ac:dyDescent="0.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</row>
    <row r="485" spans="1:20" x14ac:dyDescent="0.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</row>
    <row r="486" spans="1:20" x14ac:dyDescent="0.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</row>
    <row r="487" spans="1:20" x14ac:dyDescent="0.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</row>
    <row r="488" spans="1:20" x14ac:dyDescent="0.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</row>
    <row r="489" spans="1:20" x14ac:dyDescent="0.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</row>
    <row r="490" spans="1:20" x14ac:dyDescent="0.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</row>
    <row r="491" spans="1:20" x14ac:dyDescent="0.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</row>
    <row r="492" spans="1:20" x14ac:dyDescent="0.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</row>
    <row r="493" spans="1:20" x14ac:dyDescent="0.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</row>
    <row r="494" spans="1:20" x14ac:dyDescent="0.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</row>
    <row r="495" spans="1:20" x14ac:dyDescent="0.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</row>
    <row r="496" spans="1:20" x14ac:dyDescent="0.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</row>
    <row r="497" spans="1:20" x14ac:dyDescent="0.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</row>
    <row r="498" spans="1:20" x14ac:dyDescent="0.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</row>
    <row r="499" spans="1:20" x14ac:dyDescent="0.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</row>
    <row r="500" spans="1:20" x14ac:dyDescent="0.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</row>
    <row r="501" spans="1:20" x14ac:dyDescent="0.3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</row>
    <row r="502" spans="1:20" x14ac:dyDescent="0.3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</row>
    <row r="503" spans="1:20" x14ac:dyDescent="0.3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</row>
    <row r="504" spans="1:20" x14ac:dyDescent="0.3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</row>
    <row r="505" spans="1:20" x14ac:dyDescent="0.3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</row>
    <row r="506" spans="1:20" x14ac:dyDescent="0.3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</row>
    <row r="507" spans="1:20" x14ac:dyDescent="0.3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</row>
    <row r="508" spans="1:20" x14ac:dyDescent="0.3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</row>
    <row r="509" spans="1:20" x14ac:dyDescent="0.3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</row>
    <row r="510" spans="1:20" x14ac:dyDescent="0.3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</row>
    <row r="511" spans="1:20" x14ac:dyDescent="0.3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</row>
    <row r="512" spans="1:20" x14ac:dyDescent="0.3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</row>
    <row r="513" spans="1:20" x14ac:dyDescent="0.3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</row>
    <row r="514" spans="1:20" x14ac:dyDescent="0.3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</row>
    <row r="515" spans="1:20" x14ac:dyDescent="0.3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</row>
    <row r="516" spans="1:20" x14ac:dyDescent="0.3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</row>
    <row r="517" spans="1:20" x14ac:dyDescent="0.3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</row>
    <row r="518" spans="1:20" x14ac:dyDescent="0.3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</row>
    <row r="519" spans="1:20" x14ac:dyDescent="0.3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</row>
    <row r="520" spans="1:20" x14ac:dyDescent="0.3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</row>
    <row r="521" spans="1:20" x14ac:dyDescent="0.3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</row>
    <row r="522" spans="1:20" x14ac:dyDescent="0.3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</row>
    <row r="523" spans="1:20" x14ac:dyDescent="0.3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</row>
    <row r="524" spans="1:20" x14ac:dyDescent="0.3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</row>
    <row r="525" spans="1:20" x14ac:dyDescent="0.3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</row>
    <row r="526" spans="1:20" x14ac:dyDescent="0.3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</row>
    <row r="527" spans="1:20" x14ac:dyDescent="0.3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</row>
    <row r="528" spans="1:20" x14ac:dyDescent="0.3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</row>
    <row r="529" spans="1:20" x14ac:dyDescent="0.3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</row>
    <row r="530" spans="1:20" x14ac:dyDescent="0.3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</row>
    <row r="531" spans="1:20" x14ac:dyDescent="0.3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</row>
    <row r="532" spans="1:20" x14ac:dyDescent="0.3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</row>
    <row r="533" spans="1:20" x14ac:dyDescent="0.3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</row>
    <row r="534" spans="1:20" x14ac:dyDescent="0.3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</row>
    <row r="535" spans="1:20" x14ac:dyDescent="0.3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</row>
    <row r="536" spans="1:20" x14ac:dyDescent="0.3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</row>
    <row r="537" spans="1:20" x14ac:dyDescent="0.3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</row>
    <row r="538" spans="1:20" x14ac:dyDescent="0.3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</row>
    <row r="539" spans="1:20" x14ac:dyDescent="0.3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</row>
    <row r="540" spans="1:20" x14ac:dyDescent="0.3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</row>
    <row r="541" spans="1:20" x14ac:dyDescent="0.3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</row>
    <row r="542" spans="1:20" x14ac:dyDescent="0.3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</row>
    <row r="543" spans="1:20" x14ac:dyDescent="0.3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</row>
    <row r="544" spans="1:20" x14ac:dyDescent="0.3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</row>
    <row r="545" spans="1:20" x14ac:dyDescent="0.3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</row>
    <row r="546" spans="1:20" x14ac:dyDescent="0.3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</row>
    <row r="547" spans="1:20" x14ac:dyDescent="0.3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</row>
    <row r="548" spans="1:20" x14ac:dyDescent="0.3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</row>
    <row r="549" spans="1:20" x14ac:dyDescent="0.3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</row>
    <row r="550" spans="1:20" x14ac:dyDescent="0.3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</row>
    <row r="551" spans="1:20" x14ac:dyDescent="0.3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</row>
    <row r="552" spans="1:20" x14ac:dyDescent="0.3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</row>
    <row r="553" spans="1:20" x14ac:dyDescent="0.3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</row>
    <row r="554" spans="1:20" x14ac:dyDescent="0.3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</row>
    <row r="555" spans="1:20" x14ac:dyDescent="0.3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</row>
    <row r="556" spans="1:20" x14ac:dyDescent="0.3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</row>
    <row r="557" spans="1:20" x14ac:dyDescent="0.3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</row>
    <row r="558" spans="1:20" x14ac:dyDescent="0.3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</row>
    <row r="559" spans="1:20" x14ac:dyDescent="0.3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</row>
    <row r="560" spans="1:20" x14ac:dyDescent="0.3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</row>
    <row r="561" spans="1:20" x14ac:dyDescent="0.3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</row>
    <row r="562" spans="1:20" x14ac:dyDescent="0.3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</row>
    <row r="563" spans="1:20" x14ac:dyDescent="0.3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</row>
    <row r="564" spans="1:20" x14ac:dyDescent="0.3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</row>
    <row r="565" spans="1:20" x14ac:dyDescent="0.3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</row>
    <row r="566" spans="1:20" x14ac:dyDescent="0.3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</row>
    <row r="567" spans="1:20" x14ac:dyDescent="0.3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</row>
    <row r="568" spans="1:20" x14ac:dyDescent="0.3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</row>
    <row r="569" spans="1:20" x14ac:dyDescent="0.3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</row>
    <row r="570" spans="1:20" x14ac:dyDescent="0.3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</row>
    <row r="571" spans="1:20" x14ac:dyDescent="0.3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</row>
    <row r="572" spans="1:20" x14ac:dyDescent="0.3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</row>
    <row r="573" spans="1:20" x14ac:dyDescent="0.3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</row>
    <row r="574" spans="1:20" x14ac:dyDescent="0.3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</row>
    <row r="575" spans="1:20" x14ac:dyDescent="0.3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</row>
    <row r="576" spans="1:20" x14ac:dyDescent="0.3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</row>
    <row r="577" spans="1:20" x14ac:dyDescent="0.3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</row>
    <row r="578" spans="1:20" x14ac:dyDescent="0.3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</row>
    <row r="579" spans="1:20" x14ac:dyDescent="0.3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</row>
    <row r="580" spans="1:20" x14ac:dyDescent="0.3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</row>
    <row r="581" spans="1:20" x14ac:dyDescent="0.3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</row>
    <row r="582" spans="1:20" x14ac:dyDescent="0.3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</row>
    <row r="583" spans="1:20" x14ac:dyDescent="0.3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</row>
    <row r="584" spans="1:20" x14ac:dyDescent="0.3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</row>
    <row r="585" spans="1:20" x14ac:dyDescent="0.3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</row>
    <row r="586" spans="1:20" x14ac:dyDescent="0.3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</row>
    <row r="587" spans="1:20" x14ac:dyDescent="0.3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</row>
    <row r="588" spans="1:20" x14ac:dyDescent="0.3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</row>
    <row r="589" spans="1:20" x14ac:dyDescent="0.3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</row>
    <row r="590" spans="1:20" x14ac:dyDescent="0.3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</row>
    <row r="591" spans="1:20" x14ac:dyDescent="0.3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</row>
    <row r="592" spans="1:20" x14ac:dyDescent="0.3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</row>
    <row r="593" spans="1:20" x14ac:dyDescent="0.3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</row>
    <row r="594" spans="1:20" x14ac:dyDescent="0.3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</row>
    <row r="595" spans="1:20" x14ac:dyDescent="0.3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</row>
    <row r="596" spans="1:20" x14ac:dyDescent="0.3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</row>
    <row r="597" spans="1:20" x14ac:dyDescent="0.3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</row>
    <row r="598" spans="1:20" x14ac:dyDescent="0.3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</row>
    <row r="599" spans="1:20" x14ac:dyDescent="0.3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</row>
    <row r="600" spans="1:20" x14ac:dyDescent="0.3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</row>
    <row r="601" spans="1:20" x14ac:dyDescent="0.3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</row>
    <row r="602" spans="1:20" x14ac:dyDescent="0.3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</row>
    <row r="603" spans="1:20" x14ac:dyDescent="0.3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</row>
    <row r="604" spans="1:20" x14ac:dyDescent="0.3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</row>
    <row r="605" spans="1:20" x14ac:dyDescent="0.3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</row>
    <row r="606" spans="1:20" x14ac:dyDescent="0.3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</row>
    <row r="607" spans="1:20" x14ac:dyDescent="0.3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</row>
    <row r="608" spans="1:20" x14ac:dyDescent="0.3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</row>
    <row r="609" spans="1:20" x14ac:dyDescent="0.3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</row>
    <row r="610" spans="1:20" x14ac:dyDescent="0.3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</row>
    <row r="611" spans="1:20" x14ac:dyDescent="0.3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</row>
    <row r="612" spans="1:20" x14ac:dyDescent="0.3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</row>
    <row r="613" spans="1:20" x14ac:dyDescent="0.3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</row>
    <row r="614" spans="1:20" x14ac:dyDescent="0.3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</row>
    <row r="615" spans="1:20" x14ac:dyDescent="0.3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</row>
    <row r="616" spans="1:20" x14ac:dyDescent="0.3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</row>
    <row r="617" spans="1:20" x14ac:dyDescent="0.3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</row>
    <row r="618" spans="1:20" x14ac:dyDescent="0.3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</row>
    <row r="619" spans="1:20" x14ac:dyDescent="0.3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</row>
    <row r="620" spans="1:20" x14ac:dyDescent="0.3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</row>
    <row r="621" spans="1:20" x14ac:dyDescent="0.3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</row>
    <row r="622" spans="1:20" x14ac:dyDescent="0.3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</row>
    <row r="623" spans="1:20" x14ac:dyDescent="0.3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</row>
    <row r="624" spans="1:20" x14ac:dyDescent="0.3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</row>
    <row r="625" spans="1:20" x14ac:dyDescent="0.3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</row>
    <row r="626" spans="1:20" x14ac:dyDescent="0.3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</row>
    <row r="627" spans="1:20" x14ac:dyDescent="0.3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</row>
    <row r="628" spans="1:20" x14ac:dyDescent="0.3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</row>
    <row r="629" spans="1:20" x14ac:dyDescent="0.3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</row>
    <row r="630" spans="1:20" x14ac:dyDescent="0.3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</row>
    <row r="631" spans="1:20" x14ac:dyDescent="0.3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</row>
    <row r="632" spans="1:20" x14ac:dyDescent="0.3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</row>
    <row r="633" spans="1:20" x14ac:dyDescent="0.3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</row>
    <row r="634" spans="1:20" x14ac:dyDescent="0.3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</row>
    <row r="635" spans="1:20" x14ac:dyDescent="0.3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</row>
    <row r="636" spans="1:20" x14ac:dyDescent="0.3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</row>
    <row r="637" spans="1:20" x14ac:dyDescent="0.3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</row>
    <row r="638" spans="1:20" x14ac:dyDescent="0.3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</row>
    <row r="639" spans="1:20" x14ac:dyDescent="0.3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</row>
    <row r="640" spans="1:20" x14ac:dyDescent="0.3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</row>
    <row r="641" spans="1:20" x14ac:dyDescent="0.3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</row>
    <row r="642" spans="1:20" x14ac:dyDescent="0.3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</row>
    <row r="643" spans="1:20" x14ac:dyDescent="0.3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</row>
    <row r="644" spans="1:20" x14ac:dyDescent="0.3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</row>
    <row r="645" spans="1:20" x14ac:dyDescent="0.3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</row>
    <row r="646" spans="1:20" x14ac:dyDescent="0.3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</row>
    <row r="647" spans="1:20" x14ac:dyDescent="0.3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</row>
    <row r="648" spans="1:20" x14ac:dyDescent="0.3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</row>
    <row r="649" spans="1:20" x14ac:dyDescent="0.3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</row>
    <row r="650" spans="1:20" x14ac:dyDescent="0.3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</row>
    <row r="651" spans="1:20" x14ac:dyDescent="0.3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</row>
    <row r="652" spans="1:20" x14ac:dyDescent="0.3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</row>
    <row r="653" spans="1:20" x14ac:dyDescent="0.3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</row>
    <row r="654" spans="1:20" x14ac:dyDescent="0.3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</row>
    <row r="655" spans="1:20" x14ac:dyDescent="0.3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</row>
    <row r="656" spans="1:20" x14ac:dyDescent="0.3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</row>
    <row r="657" spans="1:20" x14ac:dyDescent="0.3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</row>
    <row r="658" spans="1:20" x14ac:dyDescent="0.3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</row>
    <row r="659" spans="1:20" x14ac:dyDescent="0.3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</row>
    <row r="660" spans="1:20" x14ac:dyDescent="0.3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</row>
    <row r="661" spans="1:20" x14ac:dyDescent="0.3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</row>
    <row r="662" spans="1:20" x14ac:dyDescent="0.3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</row>
    <row r="663" spans="1:20" x14ac:dyDescent="0.3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</row>
    <row r="664" spans="1:20" x14ac:dyDescent="0.3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</row>
    <row r="665" spans="1:20" x14ac:dyDescent="0.3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</row>
    <row r="666" spans="1:20" x14ac:dyDescent="0.3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</row>
    <row r="667" spans="1:20" x14ac:dyDescent="0.3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</row>
    <row r="668" spans="1:20" x14ac:dyDescent="0.3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</row>
    <row r="669" spans="1:20" x14ac:dyDescent="0.3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</row>
    <row r="670" spans="1:20" x14ac:dyDescent="0.3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</row>
    <row r="671" spans="1:20" x14ac:dyDescent="0.3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</row>
    <row r="672" spans="1:20" x14ac:dyDescent="0.3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</row>
    <row r="673" spans="1:20" x14ac:dyDescent="0.3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</row>
    <row r="674" spans="1:20" x14ac:dyDescent="0.3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</row>
    <row r="675" spans="1:20" x14ac:dyDescent="0.3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</row>
    <row r="676" spans="1:20" x14ac:dyDescent="0.3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</row>
    <row r="677" spans="1:20" x14ac:dyDescent="0.3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</row>
    <row r="678" spans="1:20" x14ac:dyDescent="0.3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</row>
    <row r="679" spans="1:20" x14ac:dyDescent="0.3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</row>
    <row r="680" spans="1:20" x14ac:dyDescent="0.3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</row>
    <row r="681" spans="1:20" x14ac:dyDescent="0.3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</row>
    <row r="682" spans="1:20" x14ac:dyDescent="0.3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</row>
    <row r="683" spans="1:20" x14ac:dyDescent="0.3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</row>
    <row r="684" spans="1:20" x14ac:dyDescent="0.3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</row>
    <row r="685" spans="1:20" x14ac:dyDescent="0.3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</row>
    <row r="686" spans="1:20" x14ac:dyDescent="0.3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</row>
    <row r="687" spans="1:20" x14ac:dyDescent="0.3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</row>
    <row r="688" spans="1:20" x14ac:dyDescent="0.3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</row>
    <row r="689" spans="1:20" x14ac:dyDescent="0.3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</row>
    <row r="690" spans="1:20" x14ac:dyDescent="0.3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</row>
    <row r="691" spans="1:20" x14ac:dyDescent="0.3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</row>
    <row r="692" spans="1:20" x14ac:dyDescent="0.3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</row>
    <row r="693" spans="1:20" x14ac:dyDescent="0.3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</row>
    <row r="694" spans="1:20" x14ac:dyDescent="0.3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</row>
    <row r="695" spans="1:20" x14ac:dyDescent="0.3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</row>
    <row r="696" spans="1:20" x14ac:dyDescent="0.3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</row>
    <row r="697" spans="1:20" x14ac:dyDescent="0.3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</row>
    <row r="698" spans="1:20" x14ac:dyDescent="0.3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</row>
    <row r="699" spans="1:20" x14ac:dyDescent="0.3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</row>
    <row r="700" spans="1:20" x14ac:dyDescent="0.3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</row>
    <row r="701" spans="1:20" x14ac:dyDescent="0.3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</row>
    <row r="702" spans="1:20" x14ac:dyDescent="0.3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</row>
    <row r="703" spans="1:20" x14ac:dyDescent="0.3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</row>
    <row r="704" spans="1:20" x14ac:dyDescent="0.3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</row>
    <row r="705" spans="1:20" x14ac:dyDescent="0.3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</row>
    <row r="706" spans="1:20" x14ac:dyDescent="0.3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</row>
    <row r="707" spans="1:20" x14ac:dyDescent="0.3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</row>
    <row r="708" spans="1:20" x14ac:dyDescent="0.3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</row>
    <row r="709" spans="1:20" x14ac:dyDescent="0.3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</row>
    <row r="710" spans="1:20" x14ac:dyDescent="0.3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</row>
    <row r="711" spans="1:20" x14ac:dyDescent="0.3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</row>
    <row r="712" spans="1:20" x14ac:dyDescent="0.3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</row>
    <row r="713" spans="1:20" x14ac:dyDescent="0.3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</row>
    <row r="714" spans="1:20" x14ac:dyDescent="0.3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</row>
    <row r="715" spans="1:20" x14ac:dyDescent="0.3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</row>
    <row r="716" spans="1:20" x14ac:dyDescent="0.3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</row>
    <row r="717" spans="1:20" x14ac:dyDescent="0.3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</row>
    <row r="718" spans="1:20" x14ac:dyDescent="0.3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</row>
    <row r="719" spans="1:20" x14ac:dyDescent="0.3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</row>
    <row r="720" spans="1:20" x14ac:dyDescent="0.3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</row>
    <row r="721" spans="1:20" x14ac:dyDescent="0.3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</row>
    <row r="722" spans="1:20" x14ac:dyDescent="0.3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</row>
    <row r="723" spans="1:20" x14ac:dyDescent="0.3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</row>
    <row r="724" spans="1:20" x14ac:dyDescent="0.3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</row>
    <row r="725" spans="1:20" x14ac:dyDescent="0.3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</row>
    <row r="726" spans="1:20" x14ac:dyDescent="0.3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</row>
    <row r="727" spans="1:20" x14ac:dyDescent="0.3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</row>
    <row r="728" spans="1:20" x14ac:dyDescent="0.3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</row>
    <row r="729" spans="1:20" x14ac:dyDescent="0.3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</row>
    <row r="730" spans="1:20" x14ac:dyDescent="0.3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</row>
    <row r="731" spans="1:20" x14ac:dyDescent="0.3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</row>
    <row r="732" spans="1:20" x14ac:dyDescent="0.3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</row>
    <row r="733" spans="1:20" x14ac:dyDescent="0.3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</row>
    <row r="734" spans="1:20" x14ac:dyDescent="0.3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</row>
    <row r="735" spans="1:20" x14ac:dyDescent="0.3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</row>
    <row r="736" spans="1:20" x14ac:dyDescent="0.3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</row>
    <row r="737" spans="1:20" x14ac:dyDescent="0.3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</row>
    <row r="738" spans="1:20" x14ac:dyDescent="0.3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</row>
    <row r="739" spans="1:20" x14ac:dyDescent="0.3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</row>
    <row r="740" spans="1:20" x14ac:dyDescent="0.3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</row>
    <row r="741" spans="1:20" x14ac:dyDescent="0.3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</row>
    <row r="742" spans="1:20" x14ac:dyDescent="0.3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</row>
    <row r="743" spans="1:20" x14ac:dyDescent="0.3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</row>
    <row r="744" spans="1:20" x14ac:dyDescent="0.3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</row>
    <row r="745" spans="1:20" x14ac:dyDescent="0.3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</row>
    <row r="746" spans="1:20" x14ac:dyDescent="0.3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</row>
    <row r="747" spans="1:20" x14ac:dyDescent="0.3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</row>
    <row r="748" spans="1:20" x14ac:dyDescent="0.3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</row>
    <row r="749" spans="1:20" x14ac:dyDescent="0.3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</row>
    <row r="750" spans="1:20" x14ac:dyDescent="0.3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</row>
    <row r="751" spans="1:20" x14ac:dyDescent="0.3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</row>
    <row r="752" spans="1:20" x14ac:dyDescent="0.3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</row>
    <row r="753" spans="1:20" x14ac:dyDescent="0.3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</row>
    <row r="754" spans="1:20" x14ac:dyDescent="0.3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</row>
    <row r="755" spans="1:20" x14ac:dyDescent="0.3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</row>
    <row r="756" spans="1:20" x14ac:dyDescent="0.3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</row>
    <row r="757" spans="1:20" x14ac:dyDescent="0.3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</row>
    <row r="758" spans="1:20" x14ac:dyDescent="0.3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</row>
    <row r="759" spans="1:20" x14ac:dyDescent="0.3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</row>
    <row r="760" spans="1:20" x14ac:dyDescent="0.3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</row>
    <row r="761" spans="1:20" x14ac:dyDescent="0.3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</row>
    <row r="762" spans="1:20" x14ac:dyDescent="0.3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</row>
    <row r="763" spans="1:20" x14ac:dyDescent="0.3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</row>
    <row r="764" spans="1:20" x14ac:dyDescent="0.3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</row>
    <row r="765" spans="1:20" x14ac:dyDescent="0.3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</row>
    <row r="766" spans="1:20" x14ac:dyDescent="0.3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</row>
    <row r="767" spans="1:20" x14ac:dyDescent="0.3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</row>
    <row r="768" spans="1:20" x14ac:dyDescent="0.3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</row>
    <row r="769" spans="1:20" x14ac:dyDescent="0.3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</row>
    <row r="770" spans="1:20" x14ac:dyDescent="0.3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</row>
    <row r="771" spans="1:20" x14ac:dyDescent="0.3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</row>
    <row r="772" spans="1:20" x14ac:dyDescent="0.3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</row>
    <row r="773" spans="1:20" x14ac:dyDescent="0.3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</row>
    <row r="774" spans="1:20" x14ac:dyDescent="0.3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</row>
    <row r="775" spans="1:20" x14ac:dyDescent="0.3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</row>
    <row r="776" spans="1:20" x14ac:dyDescent="0.3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</row>
    <row r="777" spans="1:20" x14ac:dyDescent="0.3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</row>
    <row r="778" spans="1:20" x14ac:dyDescent="0.3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</row>
    <row r="779" spans="1:20" x14ac:dyDescent="0.3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</row>
    <row r="780" spans="1:20" x14ac:dyDescent="0.3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</row>
    <row r="781" spans="1:20" x14ac:dyDescent="0.3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</row>
    <row r="782" spans="1:20" x14ac:dyDescent="0.3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</row>
    <row r="783" spans="1:20" x14ac:dyDescent="0.3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</row>
    <row r="784" spans="1:20" x14ac:dyDescent="0.3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</row>
    <row r="785" spans="1:20" x14ac:dyDescent="0.3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</row>
    <row r="786" spans="1:20" x14ac:dyDescent="0.3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</row>
    <row r="787" spans="1:20" x14ac:dyDescent="0.3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</row>
    <row r="788" spans="1:20" x14ac:dyDescent="0.3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</row>
    <row r="789" spans="1:20" x14ac:dyDescent="0.3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</row>
    <row r="790" spans="1:20" x14ac:dyDescent="0.3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</row>
    <row r="791" spans="1:20" x14ac:dyDescent="0.3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</row>
    <row r="792" spans="1:20" x14ac:dyDescent="0.3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</row>
    <row r="793" spans="1:20" x14ac:dyDescent="0.3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</row>
    <row r="794" spans="1:20" x14ac:dyDescent="0.3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</row>
    <row r="795" spans="1:20" x14ac:dyDescent="0.3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</row>
    <row r="796" spans="1:20" x14ac:dyDescent="0.3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</row>
    <row r="797" spans="1:20" x14ac:dyDescent="0.3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</row>
    <row r="798" spans="1:20" x14ac:dyDescent="0.3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</row>
    <row r="799" spans="1:20" x14ac:dyDescent="0.3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</row>
    <row r="800" spans="1:20" x14ac:dyDescent="0.3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</row>
    <row r="801" spans="1:20" x14ac:dyDescent="0.3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</row>
    <row r="802" spans="1:20" x14ac:dyDescent="0.3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</row>
    <row r="803" spans="1:20" x14ac:dyDescent="0.3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</row>
    <row r="804" spans="1:20" x14ac:dyDescent="0.3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</row>
    <row r="805" spans="1:20" x14ac:dyDescent="0.3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</row>
    <row r="806" spans="1:20" x14ac:dyDescent="0.3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</row>
    <row r="807" spans="1:20" x14ac:dyDescent="0.3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</row>
    <row r="808" spans="1:20" x14ac:dyDescent="0.3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</row>
    <row r="809" spans="1:20" x14ac:dyDescent="0.3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</row>
    <row r="810" spans="1:20" x14ac:dyDescent="0.3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</row>
    <row r="811" spans="1:20" x14ac:dyDescent="0.3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</row>
    <row r="812" spans="1:20" x14ac:dyDescent="0.3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</row>
    <row r="813" spans="1:20" x14ac:dyDescent="0.3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</row>
    <row r="814" spans="1:20" x14ac:dyDescent="0.3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</row>
    <row r="815" spans="1:20" x14ac:dyDescent="0.3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</row>
    <row r="816" spans="1:20" x14ac:dyDescent="0.3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</row>
    <row r="817" spans="1:20" x14ac:dyDescent="0.3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</row>
    <row r="818" spans="1:20" x14ac:dyDescent="0.3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</row>
    <row r="819" spans="1:20" x14ac:dyDescent="0.3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</row>
    <row r="820" spans="1:20" x14ac:dyDescent="0.3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</row>
    <row r="821" spans="1:20" x14ac:dyDescent="0.3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</row>
    <row r="822" spans="1:20" x14ac:dyDescent="0.3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</row>
    <row r="823" spans="1:20" x14ac:dyDescent="0.3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</row>
    <row r="824" spans="1:20" x14ac:dyDescent="0.3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</row>
    <row r="825" spans="1:20" x14ac:dyDescent="0.3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</row>
    <row r="826" spans="1:20" x14ac:dyDescent="0.3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</row>
    <row r="827" spans="1:20" x14ac:dyDescent="0.3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</row>
    <row r="828" spans="1:20" x14ac:dyDescent="0.3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</row>
    <row r="829" spans="1:20" x14ac:dyDescent="0.3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</row>
    <row r="830" spans="1:20" x14ac:dyDescent="0.3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</row>
    <row r="831" spans="1:20" x14ac:dyDescent="0.3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</row>
    <row r="832" spans="1:20" x14ac:dyDescent="0.3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</row>
    <row r="833" spans="1:20" x14ac:dyDescent="0.3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</row>
    <row r="834" spans="1:20" x14ac:dyDescent="0.3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</row>
    <row r="835" spans="1:20" x14ac:dyDescent="0.3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</row>
    <row r="836" spans="1:20" x14ac:dyDescent="0.3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</row>
    <row r="837" spans="1:20" x14ac:dyDescent="0.3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</row>
    <row r="838" spans="1:20" x14ac:dyDescent="0.3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</row>
    <row r="839" spans="1:20" x14ac:dyDescent="0.3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</row>
    <row r="840" spans="1:20" x14ac:dyDescent="0.3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</row>
    <row r="841" spans="1:20" x14ac:dyDescent="0.3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</row>
    <row r="842" spans="1:20" x14ac:dyDescent="0.3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</row>
    <row r="843" spans="1:20" x14ac:dyDescent="0.3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</row>
    <row r="844" spans="1:20" x14ac:dyDescent="0.3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</row>
    <row r="845" spans="1:20" x14ac:dyDescent="0.3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</row>
    <row r="846" spans="1:20" x14ac:dyDescent="0.3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</row>
    <row r="847" spans="1:20" x14ac:dyDescent="0.3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</row>
    <row r="848" spans="1:20" x14ac:dyDescent="0.3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</row>
    <row r="849" spans="1:20" x14ac:dyDescent="0.3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</row>
    <row r="850" spans="1:20" x14ac:dyDescent="0.3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</row>
    <row r="851" spans="1:20" x14ac:dyDescent="0.3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</row>
    <row r="852" spans="1:20" x14ac:dyDescent="0.3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</row>
    <row r="853" spans="1:20" x14ac:dyDescent="0.3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</row>
    <row r="854" spans="1:20" x14ac:dyDescent="0.3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</row>
    <row r="855" spans="1:20" x14ac:dyDescent="0.3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</row>
    <row r="856" spans="1:20" x14ac:dyDescent="0.3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</row>
    <row r="857" spans="1:20" x14ac:dyDescent="0.3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</row>
    <row r="858" spans="1:20" x14ac:dyDescent="0.3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</row>
    <row r="859" spans="1:20" x14ac:dyDescent="0.3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</row>
    <row r="860" spans="1:20" x14ac:dyDescent="0.3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</row>
    <row r="861" spans="1:20" x14ac:dyDescent="0.3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</row>
    <row r="862" spans="1:20" x14ac:dyDescent="0.3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</row>
    <row r="863" spans="1:20" x14ac:dyDescent="0.3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</row>
    <row r="864" spans="1:20" x14ac:dyDescent="0.3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</row>
    <row r="865" spans="1:20" x14ac:dyDescent="0.3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</row>
    <row r="866" spans="1:20" x14ac:dyDescent="0.3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</row>
    <row r="867" spans="1:20" x14ac:dyDescent="0.3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</row>
    <row r="868" spans="1:20" x14ac:dyDescent="0.3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</row>
    <row r="869" spans="1:20" x14ac:dyDescent="0.3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</row>
    <row r="870" spans="1:20" x14ac:dyDescent="0.3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</row>
    <row r="871" spans="1:20" x14ac:dyDescent="0.3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</row>
    <row r="872" spans="1:20" x14ac:dyDescent="0.3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</row>
    <row r="873" spans="1:20" x14ac:dyDescent="0.3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</row>
    <row r="874" spans="1:20" x14ac:dyDescent="0.3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</row>
    <row r="875" spans="1:20" x14ac:dyDescent="0.3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</row>
    <row r="876" spans="1:20" x14ac:dyDescent="0.3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</row>
    <row r="877" spans="1:20" x14ac:dyDescent="0.3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</row>
    <row r="878" spans="1:20" x14ac:dyDescent="0.3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</row>
    <row r="879" spans="1:20" x14ac:dyDescent="0.3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</row>
    <row r="880" spans="1:20" x14ac:dyDescent="0.3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</row>
    <row r="881" spans="1:20" x14ac:dyDescent="0.3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</row>
    <row r="882" spans="1:20" x14ac:dyDescent="0.3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</row>
    <row r="883" spans="1:20" x14ac:dyDescent="0.3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</row>
    <row r="884" spans="1:20" x14ac:dyDescent="0.3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</row>
    <row r="885" spans="1:20" x14ac:dyDescent="0.3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</row>
    <row r="886" spans="1:20" x14ac:dyDescent="0.3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</row>
    <row r="887" spans="1:20" x14ac:dyDescent="0.3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</row>
    <row r="888" spans="1:20" x14ac:dyDescent="0.3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</row>
    <row r="889" spans="1:20" x14ac:dyDescent="0.3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</row>
    <row r="890" spans="1:20" x14ac:dyDescent="0.3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</row>
    <row r="891" spans="1:20" x14ac:dyDescent="0.3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</row>
    <row r="892" spans="1:20" x14ac:dyDescent="0.3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</row>
    <row r="893" spans="1:20" x14ac:dyDescent="0.3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</row>
    <row r="894" spans="1:20" x14ac:dyDescent="0.3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</row>
    <row r="895" spans="1:20" x14ac:dyDescent="0.3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</row>
    <row r="896" spans="1:20" x14ac:dyDescent="0.3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</row>
    <row r="897" spans="1:20" x14ac:dyDescent="0.3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</row>
    <row r="898" spans="1:20" x14ac:dyDescent="0.3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</row>
    <row r="899" spans="1:20" x14ac:dyDescent="0.3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</row>
    <row r="900" spans="1:20" x14ac:dyDescent="0.3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</row>
    <row r="901" spans="1:20" x14ac:dyDescent="0.3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O901" s="8"/>
      <c r="P901" s="8"/>
      <c r="Q901" s="8"/>
      <c r="R901" s="8"/>
      <c r="S901" s="8"/>
      <c r="T901" s="8"/>
    </row>
    <row r="902" spans="1:20" x14ac:dyDescent="0.3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O902" s="8"/>
      <c r="P902" s="8"/>
      <c r="Q902" s="8"/>
      <c r="R902" s="8"/>
      <c r="S902" s="8"/>
      <c r="T902" s="8"/>
    </row>
    <row r="903" spans="1:20" x14ac:dyDescent="0.3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O903" s="8"/>
      <c r="P903" s="8"/>
      <c r="Q903" s="8"/>
      <c r="R903" s="8"/>
      <c r="S903" s="8"/>
      <c r="T903" s="8"/>
    </row>
    <row r="904" spans="1:20" x14ac:dyDescent="0.3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O904" s="8"/>
      <c r="P904" s="8"/>
      <c r="Q904" s="8"/>
      <c r="R904" s="8"/>
      <c r="S904" s="8"/>
      <c r="T904" s="8"/>
    </row>
    <row r="905" spans="1:20" x14ac:dyDescent="0.3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O905" s="8"/>
      <c r="P905" s="8"/>
      <c r="Q905" s="8"/>
      <c r="R905" s="8"/>
      <c r="S905" s="8"/>
      <c r="T905" s="8"/>
    </row>
    <row r="906" spans="1:20" x14ac:dyDescent="0.3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O906" s="8"/>
      <c r="P906" s="8"/>
      <c r="Q906" s="8"/>
      <c r="R906" s="8"/>
      <c r="S906" s="8"/>
      <c r="T906" s="8"/>
    </row>
    <row r="907" spans="1:20" x14ac:dyDescent="0.3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O907" s="8"/>
      <c r="P907" s="8"/>
      <c r="Q907" s="8"/>
      <c r="R907" s="8"/>
      <c r="S907" s="8"/>
      <c r="T907" s="8"/>
    </row>
    <row r="908" spans="1:20" x14ac:dyDescent="0.3">
      <c r="A908" s="8"/>
      <c r="B908" s="8"/>
      <c r="C908" s="8"/>
      <c r="D908" s="8"/>
      <c r="E908" s="8"/>
      <c r="F908" s="8"/>
      <c r="G908" s="8"/>
      <c r="H908" s="8"/>
      <c r="I908" s="8"/>
      <c r="J908" s="8"/>
      <c r="O908" s="8"/>
      <c r="P908" s="8"/>
      <c r="Q908" s="8"/>
      <c r="R908" s="8"/>
      <c r="S908" s="8"/>
      <c r="T908" s="8"/>
    </row>
    <row r="909" spans="1:20" x14ac:dyDescent="0.3">
      <c r="A909" s="8"/>
      <c r="B909" s="8"/>
      <c r="C909" s="8"/>
      <c r="D909" s="8"/>
      <c r="E909" s="8"/>
      <c r="F909" s="8"/>
      <c r="G909" s="8"/>
      <c r="H909" s="8"/>
      <c r="I909" s="8"/>
      <c r="J909" s="8"/>
      <c r="O909" s="8"/>
      <c r="P909" s="8"/>
      <c r="Q909" s="8"/>
      <c r="R909" s="8"/>
      <c r="S909" s="8"/>
      <c r="T909" s="8"/>
    </row>
    <row r="910" spans="1:20" x14ac:dyDescent="0.3">
      <c r="A910" s="8"/>
      <c r="B910" s="8"/>
      <c r="C910" s="8"/>
      <c r="D910" s="8"/>
      <c r="E910" s="8"/>
      <c r="F910" s="8"/>
      <c r="G910" s="8"/>
      <c r="H910" s="8"/>
      <c r="I910" s="8"/>
      <c r="J910" s="8"/>
      <c r="O910" s="8"/>
      <c r="P910" s="8"/>
      <c r="Q910" s="8"/>
      <c r="R910" s="8"/>
      <c r="S910" s="8"/>
      <c r="T910" s="8"/>
    </row>
    <row r="911" spans="1:20" x14ac:dyDescent="0.3">
      <c r="A911" s="8"/>
      <c r="B911" s="8"/>
      <c r="C911" s="8"/>
      <c r="D911" s="8"/>
      <c r="E911" s="8"/>
      <c r="F911" s="8"/>
      <c r="G911" s="8"/>
      <c r="H911" s="8"/>
      <c r="I911" s="8"/>
      <c r="J911" s="8"/>
      <c r="O911" s="8"/>
      <c r="P911" s="8"/>
      <c r="Q911" s="8"/>
      <c r="R911" s="8"/>
      <c r="S911" s="8"/>
      <c r="T911" s="8"/>
    </row>
    <row r="912" spans="1:20" x14ac:dyDescent="0.3">
      <c r="A912" s="8"/>
      <c r="B912" s="8"/>
      <c r="C912" s="8"/>
      <c r="D912" s="8"/>
      <c r="E912" s="8"/>
      <c r="F912" s="8"/>
      <c r="G912" s="8"/>
      <c r="H912" s="8"/>
      <c r="I912" s="8"/>
      <c r="J912" s="8"/>
      <c r="O912" s="8"/>
      <c r="P912" s="8"/>
      <c r="Q912" s="8"/>
      <c r="R912" s="8"/>
      <c r="S912" s="8"/>
      <c r="T912" s="8"/>
    </row>
    <row r="913" spans="1:20" x14ac:dyDescent="0.3">
      <c r="A913" s="8"/>
      <c r="B913" s="8"/>
      <c r="C913" s="8"/>
      <c r="D913" s="8"/>
      <c r="E913" s="8"/>
      <c r="F913" s="8"/>
      <c r="G913" s="8"/>
      <c r="H913" s="8"/>
      <c r="I913" s="8"/>
      <c r="J913" s="8"/>
      <c r="O913" s="8"/>
      <c r="P913" s="8"/>
      <c r="Q913" s="8"/>
      <c r="R913" s="8"/>
      <c r="S913" s="8"/>
      <c r="T913" s="8"/>
    </row>
    <row r="914" spans="1:20" x14ac:dyDescent="0.3">
      <c r="A914" s="8"/>
      <c r="B914" s="8"/>
      <c r="C914" s="8"/>
      <c r="D914" s="8"/>
      <c r="E914" s="8"/>
      <c r="F914" s="8"/>
      <c r="G914" s="8"/>
      <c r="H914" s="8"/>
      <c r="I914" s="8"/>
      <c r="J914" s="8"/>
      <c r="O914" s="8"/>
      <c r="P914" s="8"/>
      <c r="Q914" s="8"/>
      <c r="R914" s="8"/>
      <c r="S914" s="8"/>
      <c r="T914" s="8"/>
    </row>
    <row r="915" spans="1:20" x14ac:dyDescent="0.3">
      <c r="A915" s="8"/>
      <c r="B915" s="8"/>
      <c r="C915" s="8"/>
      <c r="D915" s="8"/>
      <c r="E915" s="8"/>
      <c r="F915" s="8"/>
      <c r="G915" s="8"/>
      <c r="H915" s="8"/>
      <c r="I915" s="8"/>
      <c r="J915" s="8"/>
      <c r="O915" s="8"/>
      <c r="P915" s="8"/>
      <c r="Q915" s="8"/>
      <c r="R915" s="8"/>
      <c r="S915" s="8"/>
      <c r="T915" s="8"/>
    </row>
    <row r="916" spans="1:20" x14ac:dyDescent="0.3">
      <c r="A916" s="8"/>
      <c r="B916" s="8"/>
      <c r="C916" s="8"/>
      <c r="D916" s="8"/>
      <c r="E916" s="8"/>
      <c r="F916" s="8"/>
      <c r="G916" s="8"/>
      <c r="H916" s="8"/>
      <c r="I916" s="8"/>
      <c r="J916" s="8"/>
      <c r="O916" s="8"/>
      <c r="P916" s="8"/>
      <c r="Q916" s="8"/>
      <c r="R916" s="8"/>
      <c r="S916" s="8"/>
      <c r="T916" s="8"/>
    </row>
    <row r="917" spans="1:20" x14ac:dyDescent="0.3">
      <c r="A917" s="8"/>
      <c r="B917" s="8"/>
      <c r="C917" s="8"/>
      <c r="D917" s="8"/>
      <c r="E917" s="8"/>
      <c r="F917" s="8"/>
      <c r="G917" s="8"/>
      <c r="H917" s="8"/>
      <c r="I917" s="8"/>
      <c r="J917" s="8"/>
      <c r="O917" s="8"/>
      <c r="P917" s="8"/>
      <c r="Q917" s="8"/>
      <c r="R917" s="8"/>
      <c r="S917" s="8"/>
      <c r="T917" s="8"/>
    </row>
    <row r="918" spans="1:20" x14ac:dyDescent="0.3">
      <c r="A918" s="8"/>
      <c r="B918" s="8"/>
      <c r="C918" s="8"/>
      <c r="D918" s="8"/>
      <c r="E918" s="8"/>
      <c r="F918" s="8"/>
      <c r="G918" s="8"/>
      <c r="H918" s="8"/>
      <c r="I918" s="8"/>
      <c r="J918" s="8"/>
      <c r="O918" s="8"/>
      <c r="P918" s="8"/>
      <c r="Q918" s="8"/>
      <c r="R918" s="8"/>
      <c r="S918" s="8"/>
      <c r="T918" s="8"/>
    </row>
    <row r="919" spans="1:20" x14ac:dyDescent="0.3">
      <c r="A919" s="8"/>
      <c r="B919" s="8"/>
      <c r="C919" s="8"/>
      <c r="D919" s="8"/>
      <c r="E919" s="8"/>
      <c r="F919" s="8"/>
      <c r="G919" s="8"/>
      <c r="H919" s="8"/>
      <c r="I919" s="8"/>
      <c r="J919" s="8"/>
      <c r="O919" s="8"/>
      <c r="P919" s="8"/>
      <c r="Q919" s="8"/>
      <c r="R919" s="8"/>
      <c r="S919" s="8"/>
      <c r="T919" s="8"/>
    </row>
    <row r="920" spans="1:20" x14ac:dyDescent="0.3">
      <c r="A920" s="8"/>
      <c r="B920" s="8"/>
      <c r="C920" s="8"/>
      <c r="D920" s="8"/>
      <c r="E920" s="8"/>
      <c r="F920" s="8"/>
      <c r="G920" s="8"/>
      <c r="H920" s="8"/>
      <c r="I920" s="8"/>
      <c r="J920" s="8"/>
      <c r="O920" s="8"/>
      <c r="P920" s="8"/>
      <c r="Q920" s="8"/>
      <c r="R920" s="8"/>
      <c r="S920" s="8"/>
      <c r="T920" s="8"/>
    </row>
    <row r="921" spans="1:20" x14ac:dyDescent="0.3">
      <c r="A921" s="8"/>
      <c r="B921" s="8"/>
      <c r="C921" s="8"/>
      <c r="D921" s="8"/>
      <c r="E921" s="8"/>
      <c r="F921" s="8"/>
      <c r="G921" s="8"/>
      <c r="H921" s="8"/>
      <c r="I921" s="8"/>
      <c r="J921" s="8"/>
      <c r="O921" s="8"/>
      <c r="P921" s="8"/>
      <c r="Q921" s="8"/>
      <c r="R921" s="8"/>
      <c r="S921" s="8"/>
      <c r="T921" s="8"/>
    </row>
    <row r="922" spans="1:20" x14ac:dyDescent="0.3">
      <c r="A922" s="8"/>
      <c r="B922" s="8"/>
      <c r="C922" s="8"/>
      <c r="D922" s="8"/>
      <c r="E922" s="8"/>
      <c r="F922" s="8"/>
      <c r="G922" s="8"/>
      <c r="H922" s="8"/>
      <c r="I922" s="8"/>
      <c r="J922" s="8"/>
      <c r="O922" s="8"/>
      <c r="P922" s="8"/>
      <c r="Q922" s="8"/>
      <c r="R922" s="8"/>
      <c r="S922" s="8"/>
      <c r="T922" s="8"/>
    </row>
    <row r="923" spans="1:20" x14ac:dyDescent="0.3">
      <c r="A923" s="8"/>
      <c r="B923" s="8"/>
      <c r="C923" s="8"/>
      <c r="D923" s="8"/>
      <c r="E923" s="8"/>
      <c r="F923" s="8"/>
      <c r="G923" s="8"/>
      <c r="H923" s="8"/>
      <c r="I923" s="8"/>
      <c r="J923" s="8"/>
      <c r="O923" s="8"/>
      <c r="P923" s="8"/>
      <c r="Q923" s="8"/>
      <c r="R923" s="8"/>
      <c r="S923" s="8"/>
      <c r="T923" s="8"/>
    </row>
    <row r="924" spans="1:20" x14ac:dyDescent="0.3">
      <c r="A924" s="8"/>
      <c r="B924" s="8"/>
      <c r="C924" s="8"/>
      <c r="D924" s="8"/>
      <c r="E924" s="8"/>
      <c r="F924" s="8"/>
      <c r="G924" s="8"/>
      <c r="H924" s="8"/>
      <c r="I924" s="8"/>
      <c r="J924" s="8"/>
      <c r="O924" s="8"/>
      <c r="P924" s="8"/>
      <c r="Q924" s="8"/>
      <c r="R924" s="8"/>
      <c r="S924" s="8"/>
      <c r="T924" s="8"/>
    </row>
    <row r="925" spans="1:20" x14ac:dyDescent="0.3">
      <c r="A925" s="8"/>
      <c r="B925" s="8"/>
      <c r="C925" s="8"/>
      <c r="D925" s="8"/>
      <c r="E925" s="8"/>
      <c r="F925" s="8"/>
      <c r="G925" s="8"/>
      <c r="H925" s="8"/>
      <c r="I925" s="8"/>
      <c r="J925" s="8"/>
      <c r="O925" s="8"/>
      <c r="P925" s="8"/>
      <c r="Q925" s="8"/>
      <c r="R925" s="8"/>
      <c r="S925" s="8"/>
      <c r="T925" s="8"/>
    </row>
    <row r="926" spans="1:20" x14ac:dyDescent="0.3">
      <c r="A926" s="8"/>
      <c r="B926" s="8"/>
      <c r="C926" s="8"/>
      <c r="D926" s="8"/>
      <c r="E926" s="8"/>
      <c r="F926" s="8"/>
      <c r="G926" s="8"/>
      <c r="H926" s="8"/>
      <c r="I926" s="8"/>
      <c r="J926" s="8"/>
      <c r="O926" s="8"/>
      <c r="P926" s="8"/>
      <c r="Q926" s="8"/>
      <c r="R926" s="8"/>
      <c r="S926" s="8"/>
      <c r="T926" s="8"/>
    </row>
    <row r="927" spans="1:20" x14ac:dyDescent="0.3">
      <c r="A927" s="8"/>
      <c r="B927" s="8"/>
      <c r="C927" s="8"/>
      <c r="D927" s="8"/>
      <c r="E927" s="8"/>
      <c r="F927" s="8"/>
      <c r="G927" s="8"/>
      <c r="H927" s="8"/>
      <c r="I927" s="8"/>
      <c r="J927" s="8"/>
      <c r="O927" s="8"/>
      <c r="P927" s="8"/>
      <c r="Q927" s="8"/>
      <c r="R927" s="8"/>
      <c r="S927" s="8"/>
      <c r="T927" s="8"/>
    </row>
    <row r="928" spans="1:20" x14ac:dyDescent="0.3">
      <c r="A928" s="8"/>
      <c r="B928" s="8"/>
      <c r="C928" s="8"/>
      <c r="D928" s="8"/>
      <c r="E928" s="8"/>
      <c r="F928" s="8"/>
      <c r="G928" s="8"/>
      <c r="H928" s="8"/>
      <c r="I928" s="8"/>
      <c r="J928" s="8"/>
      <c r="O928" s="8"/>
      <c r="P928" s="8"/>
      <c r="Q928" s="8"/>
      <c r="R928" s="8"/>
      <c r="S928" s="8"/>
      <c r="T928" s="8"/>
    </row>
    <row r="929" spans="1:20" x14ac:dyDescent="0.3">
      <c r="A929" s="8"/>
      <c r="B929" s="8"/>
      <c r="C929" s="8"/>
      <c r="D929" s="8"/>
      <c r="E929" s="8"/>
      <c r="F929" s="8"/>
      <c r="G929" s="8"/>
      <c r="H929" s="8"/>
      <c r="I929" s="8"/>
      <c r="J929" s="8"/>
      <c r="O929" s="8"/>
      <c r="P929" s="8"/>
      <c r="Q929" s="8"/>
      <c r="R929" s="8"/>
      <c r="S929" s="8"/>
      <c r="T929" s="8"/>
    </row>
    <row r="930" spans="1:20" x14ac:dyDescent="0.3">
      <c r="A930" s="8"/>
      <c r="B930" s="8"/>
      <c r="C930" s="8"/>
      <c r="D930" s="8"/>
      <c r="E930" s="8"/>
      <c r="F930" s="8"/>
      <c r="G930" s="8"/>
      <c r="H930" s="8"/>
      <c r="I930" s="8"/>
      <c r="J930" s="8"/>
      <c r="O930" s="8"/>
      <c r="P930" s="8"/>
      <c r="Q930" s="8"/>
      <c r="R930" s="8"/>
      <c r="S930" s="8"/>
      <c r="T930" s="8"/>
    </row>
    <row r="931" spans="1:20" x14ac:dyDescent="0.3">
      <c r="A931" s="8"/>
      <c r="B931" s="8"/>
      <c r="C931" s="8"/>
      <c r="D931" s="8"/>
      <c r="E931" s="8"/>
      <c r="F931" s="8"/>
      <c r="G931" s="8"/>
      <c r="H931" s="8"/>
      <c r="I931" s="8"/>
      <c r="J931" s="8"/>
      <c r="O931" s="8"/>
      <c r="P931" s="8"/>
      <c r="Q931" s="8"/>
      <c r="R931" s="8"/>
      <c r="S931" s="8"/>
      <c r="T931" s="8"/>
    </row>
    <row r="932" spans="1:20" x14ac:dyDescent="0.3">
      <c r="A932" s="8"/>
      <c r="B932" s="8"/>
      <c r="C932" s="8"/>
      <c r="D932" s="8"/>
      <c r="E932" s="8"/>
      <c r="F932" s="8"/>
      <c r="G932" s="8"/>
      <c r="H932" s="8"/>
      <c r="I932" s="8"/>
      <c r="J932" s="8"/>
      <c r="O932" s="8"/>
      <c r="P932" s="8"/>
      <c r="Q932" s="8"/>
      <c r="R932" s="8"/>
      <c r="S932" s="8"/>
      <c r="T932" s="8"/>
    </row>
    <row r="933" spans="1:20" x14ac:dyDescent="0.3">
      <c r="A933" s="8"/>
      <c r="B933" s="8"/>
      <c r="C933" s="8"/>
      <c r="D933" s="8"/>
      <c r="E933" s="8"/>
      <c r="F933" s="8"/>
      <c r="G933" s="8"/>
      <c r="H933" s="8"/>
      <c r="I933" s="8"/>
      <c r="J933" s="8"/>
      <c r="O933" s="8"/>
      <c r="P933" s="8"/>
      <c r="Q933" s="8"/>
      <c r="R933" s="8"/>
      <c r="S933" s="8"/>
      <c r="T933" s="8"/>
    </row>
    <row r="934" spans="1:20" x14ac:dyDescent="0.3">
      <c r="A934" s="8"/>
      <c r="B934" s="8"/>
      <c r="C934" s="8"/>
      <c r="D934" s="8"/>
      <c r="E934" s="8"/>
      <c r="F934" s="8"/>
      <c r="G934" s="8"/>
      <c r="H934" s="8"/>
      <c r="I934" s="8"/>
      <c r="J934" s="8"/>
      <c r="O934" s="8"/>
      <c r="P934" s="8"/>
      <c r="Q934" s="8"/>
      <c r="R934" s="8"/>
      <c r="S934" s="8"/>
      <c r="T934" s="8"/>
    </row>
    <row r="935" spans="1:20" x14ac:dyDescent="0.3">
      <c r="A935" s="8"/>
      <c r="B935" s="8"/>
      <c r="C935" s="8"/>
      <c r="D935" s="8"/>
      <c r="E935" s="8"/>
      <c r="F935" s="8"/>
      <c r="G935" s="8"/>
      <c r="H935" s="8"/>
      <c r="I935" s="8"/>
      <c r="J935" s="8"/>
      <c r="O935" s="8"/>
      <c r="P935" s="8"/>
      <c r="Q935" s="8"/>
      <c r="R935" s="8"/>
      <c r="S935" s="8"/>
      <c r="T935" s="8"/>
    </row>
    <row r="936" spans="1:20" x14ac:dyDescent="0.3">
      <c r="A936" s="8"/>
      <c r="B936" s="8"/>
      <c r="C936" s="8"/>
      <c r="D936" s="8"/>
      <c r="E936" s="8"/>
      <c r="F936" s="8"/>
      <c r="G936" s="8"/>
      <c r="H936" s="8"/>
      <c r="I936" s="8"/>
      <c r="J936" s="8"/>
      <c r="O936" s="8"/>
      <c r="P936" s="8"/>
      <c r="Q936" s="8"/>
      <c r="R936" s="8"/>
      <c r="S936" s="8"/>
      <c r="T936" s="8"/>
    </row>
    <row r="937" spans="1:20" x14ac:dyDescent="0.3">
      <c r="A937" s="8"/>
      <c r="B937" s="8"/>
      <c r="C937" s="8"/>
      <c r="D937" s="8"/>
      <c r="E937" s="8"/>
      <c r="F937" s="8"/>
      <c r="G937" s="8"/>
      <c r="H937" s="8"/>
      <c r="I937" s="8"/>
      <c r="J937" s="8"/>
      <c r="O937" s="8"/>
      <c r="P937" s="8"/>
      <c r="Q937" s="8"/>
      <c r="R937" s="8"/>
      <c r="S937" s="8"/>
      <c r="T937" s="8"/>
    </row>
    <row r="938" spans="1:20" x14ac:dyDescent="0.3">
      <c r="A938" s="8"/>
      <c r="B938" s="8"/>
      <c r="C938" s="8"/>
      <c r="D938" s="8"/>
      <c r="E938" s="8"/>
      <c r="F938" s="8"/>
      <c r="G938" s="8"/>
      <c r="H938" s="8"/>
      <c r="I938" s="8"/>
      <c r="J938" s="8"/>
      <c r="O938" s="8"/>
      <c r="P938" s="8"/>
      <c r="Q938" s="8"/>
      <c r="R938" s="8"/>
      <c r="S938" s="8"/>
      <c r="T938" s="8"/>
    </row>
    <row r="939" spans="1:20" x14ac:dyDescent="0.3">
      <c r="A939" s="8"/>
      <c r="B939" s="8"/>
      <c r="C939" s="8"/>
      <c r="D939" s="8"/>
      <c r="E939" s="8"/>
      <c r="F939" s="8"/>
      <c r="G939" s="8"/>
      <c r="H939" s="8"/>
      <c r="I939" s="8"/>
      <c r="J939" s="8"/>
      <c r="P939" s="8"/>
      <c r="Q939" s="8"/>
      <c r="R939" s="8"/>
      <c r="S939" s="8"/>
      <c r="T939" s="8"/>
    </row>
    <row r="940" spans="1:20" x14ac:dyDescent="0.3">
      <c r="A940" s="8"/>
      <c r="B940" s="8"/>
      <c r="C940" s="8"/>
      <c r="D940" s="8"/>
      <c r="E940" s="8"/>
      <c r="F940" s="8"/>
      <c r="G940" s="8"/>
      <c r="H940" s="8"/>
      <c r="I940" s="8"/>
      <c r="J940" s="8"/>
      <c r="P940" s="8"/>
      <c r="Q940" s="8"/>
      <c r="R940" s="8"/>
      <c r="S940" s="8"/>
      <c r="T940" s="8"/>
    </row>
    <row r="941" spans="1:20" x14ac:dyDescent="0.3">
      <c r="A941" s="8"/>
      <c r="B941" s="8"/>
      <c r="C941" s="8"/>
      <c r="D941" s="8"/>
      <c r="E941" s="8"/>
      <c r="F941" s="8"/>
      <c r="G941" s="8"/>
      <c r="H941" s="8"/>
      <c r="I941" s="8"/>
      <c r="J941" s="8"/>
      <c r="P941" s="8"/>
      <c r="Q941" s="8"/>
      <c r="R941" s="8"/>
      <c r="S941" s="8"/>
      <c r="T941" s="8"/>
    </row>
    <row r="942" spans="1:20" x14ac:dyDescent="0.3">
      <c r="A942" s="8"/>
      <c r="B942" s="8"/>
      <c r="C942" s="8"/>
      <c r="D942" s="8"/>
      <c r="E942" s="8"/>
      <c r="F942" s="8"/>
      <c r="G942" s="8"/>
      <c r="H942" s="8"/>
      <c r="I942" s="8"/>
      <c r="J942" s="8"/>
      <c r="P942" s="8"/>
      <c r="Q942" s="8"/>
      <c r="R942" s="8"/>
      <c r="S942" s="8"/>
      <c r="T942" s="8"/>
    </row>
    <row r="943" spans="1:20" x14ac:dyDescent="0.3">
      <c r="A943" s="8"/>
      <c r="B943" s="8"/>
      <c r="C943" s="8"/>
      <c r="D943" s="8"/>
      <c r="E943" s="8"/>
      <c r="F943" s="8"/>
      <c r="G943" s="8"/>
      <c r="H943" s="8"/>
      <c r="I943" s="8"/>
      <c r="J943" s="8"/>
      <c r="P943" s="8"/>
      <c r="Q943" s="8"/>
      <c r="R943" s="8"/>
      <c r="S943" s="8"/>
      <c r="T943" s="8"/>
    </row>
    <row r="944" spans="1:20" x14ac:dyDescent="0.3">
      <c r="A944" s="8"/>
      <c r="B944" s="8"/>
      <c r="C944" s="8"/>
      <c r="D944" s="8"/>
      <c r="E944" s="8"/>
      <c r="F944" s="8"/>
      <c r="G944" s="8"/>
      <c r="H944" s="8"/>
      <c r="I944" s="8"/>
      <c r="J944" s="8"/>
      <c r="P944" s="8"/>
      <c r="Q944" s="8"/>
      <c r="R944" s="8"/>
      <c r="S944" s="8"/>
      <c r="T944" s="8"/>
    </row>
    <row r="945" spans="1:20" x14ac:dyDescent="0.3">
      <c r="A945" s="8"/>
      <c r="B945" s="8"/>
      <c r="C945" s="8"/>
      <c r="D945" s="8"/>
      <c r="E945" s="8"/>
      <c r="F945" s="8"/>
      <c r="G945" s="8"/>
      <c r="H945" s="8"/>
      <c r="I945" s="8"/>
      <c r="J945" s="8"/>
      <c r="P945" s="8"/>
      <c r="Q945" s="8"/>
      <c r="R945" s="8"/>
      <c r="S945" s="8"/>
      <c r="T945" s="8"/>
    </row>
    <row r="946" spans="1:20" x14ac:dyDescent="0.3">
      <c r="A946" s="8"/>
      <c r="B946" s="8"/>
      <c r="C946" s="8"/>
      <c r="D946" s="8"/>
      <c r="E946" s="8"/>
      <c r="F946" s="8"/>
      <c r="G946" s="8"/>
      <c r="H946" s="8"/>
      <c r="I946" s="8"/>
      <c r="J946" s="8"/>
      <c r="P946" s="8"/>
      <c r="Q946" s="8"/>
      <c r="R946" s="8"/>
      <c r="S946" s="8"/>
      <c r="T946" s="8"/>
    </row>
    <row r="947" spans="1:20" x14ac:dyDescent="0.3">
      <c r="A947" s="8"/>
      <c r="B947" s="8"/>
      <c r="C947" s="8"/>
      <c r="D947" s="8"/>
      <c r="E947" s="8"/>
      <c r="F947" s="8"/>
      <c r="G947" s="8"/>
      <c r="H947" s="8"/>
      <c r="I947" s="8"/>
      <c r="J947" s="8"/>
      <c r="P947" s="8"/>
      <c r="Q947" s="8"/>
      <c r="R947" s="8"/>
      <c r="S947" s="8"/>
      <c r="T947" s="8"/>
    </row>
    <row r="948" spans="1:20" x14ac:dyDescent="0.3">
      <c r="A948" s="8"/>
      <c r="B948" s="8"/>
      <c r="C948" s="8"/>
      <c r="D948" s="8"/>
      <c r="E948" s="8"/>
      <c r="F948" s="8"/>
      <c r="G948" s="8"/>
      <c r="H948" s="8"/>
      <c r="I948" s="8"/>
      <c r="J948" s="8"/>
      <c r="P948" s="8"/>
      <c r="Q948" s="8"/>
      <c r="R948" s="8"/>
      <c r="S948" s="8"/>
      <c r="T948" s="8"/>
    </row>
    <row r="949" spans="1:20" x14ac:dyDescent="0.3">
      <c r="A949" s="8"/>
      <c r="B949" s="8"/>
      <c r="C949" s="8"/>
      <c r="D949" s="8"/>
      <c r="E949" s="8"/>
      <c r="F949" s="8"/>
      <c r="G949" s="8"/>
      <c r="H949" s="8"/>
      <c r="I949" s="8"/>
      <c r="J949" s="8"/>
      <c r="P949" s="8"/>
      <c r="Q949" s="8"/>
      <c r="R949" s="8"/>
      <c r="S949" s="8"/>
      <c r="T949" s="8"/>
    </row>
    <row r="950" spans="1:20" x14ac:dyDescent="0.3">
      <c r="A950" s="8"/>
      <c r="B950" s="8"/>
      <c r="C950" s="8"/>
      <c r="D950" s="8"/>
      <c r="E950" s="8"/>
      <c r="F950" s="8"/>
      <c r="G950" s="8"/>
      <c r="H950" s="8"/>
      <c r="I950" s="8"/>
      <c r="J950" s="8"/>
      <c r="P950" s="8"/>
      <c r="Q950" s="8"/>
      <c r="R950" s="8"/>
      <c r="S950" s="8"/>
      <c r="T950" s="8"/>
    </row>
    <row r="951" spans="1:20" x14ac:dyDescent="0.3">
      <c r="A951" s="8"/>
      <c r="B951" s="8"/>
      <c r="C951" s="8"/>
      <c r="D951" s="8"/>
      <c r="E951" s="8"/>
      <c r="F951" s="8"/>
      <c r="G951" s="8"/>
      <c r="H951" s="8"/>
      <c r="I951" s="8"/>
      <c r="J951" s="8"/>
      <c r="P951" s="8"/>
      <c r="Q951" s="8"/>
      <c r="R951" s="8"/>
      <c r="S951" s="8"/>
      <c r="T951" s="8"/>
    </row>
    <row r="952" spans="1:20" x14ac:dyDescent="0.3">
      <c r="A952" s="8"/>
      <c r="B952" s="8"/>
      <c r="C952" s="8"/>
      <c r="D952" s="8"/>
      <c r="E952" s="8"/>
      <c r="F952" s="8"/>
      <c r="G952" s="8"/>
      <c r="H952" s="8"/>
      <c r="I952" s="8"/>
      <c r="J952" s="8"/>
      <c r="P952" s="8"/>
      <c r="Q952" s="8"/>
      <c r="R952" s="8"/>
      <c r="S952" s="8"/>
      <c r="T952" s="8"/>
    </row>
    <row r="953" spans="1:20" x14ac:dyDescent="0.3">
      <c r="A953" s="8"/>
      <c r="B953" s="8"/>
      <c r="C953" s="8"/>
      <c r="D953" s="8"/>
      <c r="E953" s="8"/>
      <c r="F953" s="8"/>
      <c r="G953" s="8"/>
      <c r="H953" s="8"/>
      <c r="I953" s="8"/>
      <c r="J953" s="8"/>
      <c r="P953" s="8"/>
      <c r="Q953" s="8"/>
      <c r="R953" s="8"/>
      <c r="S953" s="8"/>
      <c r="T953" s="8"/>
    </row>
    <row r="954" spans="1:20" x14ac:dyDescent="0.3">
      <c r="A954" s="8"/>
      <c r="B954" s="8"/>
      <c r="C954" s="8"/>
      <c r="D954" s="8"/>
      <c r="E954" s="8"/>
      <c r="F954" s="8"/>
      <c r="G954" s="8"/>
      <c r="H954" s="8"/>
      <c r="I954" s="8"/>
      <c r="J954" s="8"/>
      <c r="P954" s="8"/>
      <c r="Q954" s="8"/>
      <c r="R954" s="8"/>
      <c r="S954" s="8"/>
      <c r="T954" s="8"/>
    </row>
    <row r="955" spans="1:20" x14ac:dyDescent="0.3">
      <c r="A955" s="8"/>
      <c r="B955" s="8"/>
      <c r="C955" s="8"/>
      <c r="D955" s="8"/>
      <c r="E955" s="8"/>
      <c r="F955" s="8"/>
      <c r="G955" s="8"/>
      <c r="H955" s="8"/>
      <c r="I955" s="8"/>
      <c r="J955" s="8"/>
      <c r="P955" s="8"/>
      <c r="Q955" s="8"/>
      <c r="R955" s="8"/>
      <c r="S955" s="8"/>
      <c r="T955" s="8"/>
    </row>
    <row r="956" spans="1:20" x14ac:dyDescent="0.3">
      <c r="A956" s="8"/>
      <c r="B956" s="8"/>
      <c r="C956" s="8"/>
      <c r="D956" s="8"/>
      <c r="E956" s="8"/>
      <c r="F956" s="8"/>
      <c r="G956" s="8"/>
      <c r="H956" s="8"/>
      <c r="I956" s="8"/>
      <c r="J956" s="8"/>
      <c r="P956" s="8"/>
      <c r="Q956" s="8"/>
      <c r="R956" s="8"/>
      <c r="S956" s="8"/>
      <c r="T956" s="8"/>
    </row>
    <row r="957" spans="1:20" x14ac:dyDescent="0.3">
      <c r="A957" s="8"/>
      <c r="B957" s="8"/>
      <c r="C957" s="8"/>
      <c r="D957" s="8"/>
      <c r="E957" s="8"/>
      <c r="F957" s="8"/>
      <c r="G957" s="8"/>
      <c r="H957" s="8"/>
      <c r="I957" s="8"/>
      <c r="J957" s="8"/>
      <c r="P957" s="8"/>
      <c r="Q957" s="8"/>
      <c r="R957" s="8"/>
      <c r="S957" s="8"/>
      <c r="T957" s="8"/>
    </row>
    <row r="958" spans="1:20" x14ac:dyDescent="0.3">
      <c r="A958" s="8"/>
      <c r="B958" s="8"/>
      <c r="C958" s="8"/>
      <c r="D958" s="8"/>
      <c r="E958" s="8"/>
      <c r="F958" s="8"/>
      <c r="G958" s="8"/>
      <c r="H958" s="8"/>
      <c r="I958" s="8"/>
      <c r="J958" s="8"/>
      <c r="P958" s="8"/>
      <c r="Q958" s="8"/>
      <c r="R958" s="8"/>
      <c r="S958" s="8"/>
      <c r="T958" s="8"/>
    </row>
    <row r="959" spans="1:20" x14ac:dyDescent="0.3">
      <c r="A959" s="8"/>
      <c r="B959" s="8"/>
      <c r="C959" s="8"/>
      <c r="D959" s="8"/>
      <c r="E959" s="8"/>
      <c r="F959" s="8"/>
      <c r="G959" s="8"/>
      <c r="H959" s="8"/>
      <c r="I959" s="8"/>
      <c r="J959" s="8"/>
      <c r="P959" s="8"/>
      <c r="Q959" s="8"/>
      <c r="R959" s="8"/>
      <c r="S959" s="8"/>
      <c r="T959" s="8"/>
    </row>
    <row r="960" spans="1:20" x14ac:dyDescent="0.3">
      <c r="A960" s="8"/>
      <c r="B960" s="8"/>
      <c r="C960" s="8"/>
      <c r="D960" s="8"/>
      <c r="E960" s="8"/>
      <c r="F960" s="8"/>
      <c r="G960" s="8"/>
      <c r="H960" s="8"/>
      <c r="I960" s="8"/>
      <c r="J960" s="8"/>
      <c r="P960" s="8"/>
      <c r="Q960" s="8"/>
      <c r="R960" s="8"/>
      <c r="S960" s="8"/>
      <c r="T960" s="8"/>
    </row>
    <row r="961" spans="1:20" x14ac:dyDescent="0.3">
      <c r="A961" s="8"/>
      <c r="B961" s="8"/>
      <c r="C961" s="8"/>
      <c r="D961" s="8"/>
      <c r="E961" s="8"/>
      <c r="F961" s="8"/>
      <c r="G961" s="8"/>
      <c r="H961" s="8"/>
      <c r="I961" s="8"/>
      <c r="J961" s="8"/>
      <c r="P961" s="8"/>
      <c r="Q961" s="8"/>
      <c r="R961" s="8"/>
      <c r="S961" s="8"/>
      <c r="T961" s="8"/>
    </row>
    <row r="962" spans="1:20" x14ac:dyDescent="0.3">
      <c r="A962" s="8"/>
      <c r="B962" s="8"/>
      <c r="C962" s="8"/>
      <c r="D962" s="8"/>
      <c r="E962" s="8"/>
      <c r="F962" s="8"/>
      <c r="G962" s="8"/>
      <c r="H962" s="8"/>
      <c r="I962" s="8"/>
      <c r="J962" s="8"/>
      <c r="P962" s="8"/>
      <c r="Q962" s="8"/>
      <c r="R962" s="8"/>
      <c r="S962" s="8"/>
      <c r="T962" s="8"/>
    </row>
    <row r="963" spans="1:20" x14ac:dyDescent="0.3">
      <c r="A963" s="8"/>
      <c r="B963" s="8"/>
      <c r="C963" s="8"/>
      <c r="D963" s="8"/>
      <c r="E963" s="8"/>
      <c r="F963" s="8"/>
      <c r="G963" s="8"/>
      <c r="H963" s="8"/>
      <c r="I963" s="8"/>
      <c r="J963" s="8"/>
      <c r="P963" s="8"/>
      <c r="Q963" s="8"/>
      <c r="R963" s="8"/>
      <c r="S963" s="8"/>
      <c r="T963" s="8"/>
    </row>
    <row r="964" spans="1:20" x14ac:dyDescent="0.3">
      <c r="A964" s="8"/>
      <c r="B964" s="8"/>
      <c r="C964" s="8"/>
      <c r="D964" s="8"/>
      <c r="E964" s="8"/>
      <c r="F964" s="8"/>
      <c r="G964" s="8"/>
      <c r="H964" s="8"/>
      <c r="I964" s="8"/>
      <c r="J964" s="8"/>
      <c r="P964" s="8"/>
      <c r="Q964" s="8"/>
      <c r="R964" s="8"/>
      <c r="S964" s="8"/>
      <c r="T964" s="8"/>
    </row>
    <row r="965" spans="1:20" x14ac:dyDescent="0.3">
      <c r="A965" s="8"/>
      <c r="B965" s="8"/>
      <c r="C965" s="8"/>
      <c r="D965" s="8"/>
      <c r="E965" s="8"/>
      <c r="F965" s="8"/>
      <c r="G965" s="8"/>
      <c r="H965" s="8"/>
      <c r="I965" s="8"/>
      <c r="J965" s="8"/>
      <c r="P965" s="8"/>
      <c r="Q965" s="8"/>
      <c r="R965" s="8"/>
      <c r="S965" s="8"/>
      <c r="T965" s="8"/>
    </row>
    <row r="966" spans="1:20" x14ac:dyDescent="0.3">
      <c r="A966" s="8"/>
      <c r="B966" s="8"/>
      <c r="C966" s="8"/>
      <c r="D966" s="8"/>
      <c r="E966" s="8"/>
      <c r="F966" s="8"/>
      <c r="G966" s="8"/>
      <c r="H966" s="8"/>
      <c r="I966" s="8"/>
      <c r="J966" s="8"/>
      <c r="P966" s="8"/>
      <c r="Q966" s="8"/>
      <c r="R966" s="8"/>
      <c r="S966" s="8"/>
      <c r="T966" s="8"/>
    </row>
    <row r="967" spans="1:20" x14ac:dyDescent="0.3">
      <c r="A967" s="8"/>
      <c r="B967" s="8"/>
      <c r="C967" s="8"/>
      <c r="D967" s="8"/>
      <c r="E967" s="8"/>
      <c r="F967" s="8"/>
      <c r="G967" s="8"/>
      <c r="H967" s="8"/>
      <c r="I967" s="8"/>
      <c r="J967" s="8"/>
      <c r="P967" s="8"/>
      <c r="Q967" s="8"/>
      <c r="R967" s="8"/>
      <c r="S967" s="8"/>
      <c r="T967" s="8"/>
    </row>
    <row r="968" spans="1:20" x14ac:dyDescent="0.3">
      <c r="A968" s="8"/>
      <c r="B968" s="8"/>
      <c r="C968" s="8"/>
      <c r="D968" s="8"/>
      <c r="E968" s="8"/>
      <c r="F968" s="8"/>
      <c r="G968" s="8"/>
      <c r="H968" s="8"/>
      <c r="I968" s="8"/>
      <c r="J968" s="8"/>
      <c r="P968" s="8"/>
      <c r="Q968" s="8"/>
      <c r="R968" s="8"/>
      <c r="S968" s="8"/>
      <c r="T968" s="8"/>
    </row>
  </sheetData>
  <phoneticPr fontId="2"/>
  <pageMargins left="0.7" right="0.7" top="0.75" bottom="0.75" header="0.3" footer="0.3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:AM968"/>
  <sheetViews>
    <sheetView workbookViewId="0">
      <selection activeCell="L11" sqref="L11"/>
    </sheetView>
  </sheetViews>
  <sheetFormatPr defaultColWidth="9" defaultRowHeight="19.5" x14ac:dyDescent="0.15"/>
  <cols>
    <col min="1" max="1" width="22" style="9" bestFit="1" customWidth="1"/>
    <col min="2" max="2" width="7" style="9" customWidth="1"/>
    <col min="3" max="3" width="18.5" style="9" customWidth="1"/>
    <col min="4" max="4" width="10.125" style="9" customWidth="1"/>
    <col min="5" max="5" width="12.125" style="9" customWidth="1"/>
    <col min="6" max="6" width="12" style="9" customWidth="1"/>
    <col min="7" max="7" width="10.625" style="9" bestFit="1" customWidth="1"/>
    <col min="8" max="8" width="5.375" style="9" customWidth="1"/>
    <col min="9" max="9" width="12.125" style="9" customWidth="1"/>
    <col min="10" max="10" width="9" style="9"/>
    <col min="11" max="11" width="30.5" style="9" customWidth="1"/>
    <col min="12" max="12" width="27.375" style="9" customWidth="1"/>
    <col min="13" max="25" width="15.625" style="9" customWidth="1"/>
    <col min="26" max="26" width="3.625" style="9" customWidth="1"/>
    <col min="27" max="27" width="15.875" style="9" customWidth="1"/>
    <col min="28" max="28" width="15.875" style="9" bestFit="1" customWidth="1"/>
    <col min="29" max="29" width="12.875" style="9" bestFit="1" customWidth="1"/>
    <col min="30" max="30" width="11.375" style="9" bestFit="1" customWidth="1"/>
    <col min="31" max="16384" width="9" style="9"/>
  </cols>
  <sheetData>
    <row r="1" spans="1:39" ht="39" x14ac:dyDescent="0.3">
      <c r="A1" s="27" t="s">
        <v>0</v>
      </c>
      <c r="B1" s="27" t="s">
        <v>50</v>
      </c>
      <c r="C1" s="27" t="s">
        <v>1</v>
      </c>
      <c r="D1" s="27" t="s">
        <v>2</v>
      </c>
      <c r="E1" s="27" t="s">
        <v>3</v>
      </c>
      <c r="F1" s="27" t="s">
        <v>4</v>
      </c>
      <c r="G1" s="27" t="s">
        <v>5</v>
      </c>
      <c r="H1" s="27" t="s">
        <v>6</v>
      </c>
      <c r="I1" s="27" t="s">
        <v>51</v>
      </c>
      <c r="J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</row>
    <row r="2" spans="1:39" x14ac:dyDescent="0.3">
      <c r="A2" s="28">
        <v>43834</v>
      </c>
      <c r="B2" s="11" t="s">
        <v>7</v>
      </c>
      <c r="C2" s="10" t="s">
        <v>8</v>
      </c>
      <c r="D2" s="10" t="s">
        <v>9</v>
      </c>
      <c r="E2" s="10" t="s">
        <v>10</v>
      </c>
      <c r="F2" s="10" t="s">
        <v>11</v>
      </c>
      <c r="G2" s="12">
        <v>7000</v>
      </c>
      <c r="H2" s="13">
        <v>8</v>
      </c>
      <c r="I2" s="12">
        <v>56000</v>
      </c>
      <c r="J2" s="8"/>
      <c r="K2" s="19">
        <v>43862</v>
      </c>
      <c r="L2" s="19">
        <v>43889</v>
      </c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</row>
    <row r="3" spans="1:39" x14ac:dyDescent="0.3">
      <c r="A3" s="28">
        <v>43879</v>
      </c>
      <c r="B3" s="11" t="s">
        <v>7</v>
      </c>
      <c r="C3" s="10" t="s">
        <v>8</v>
      </c>
      <c r="D3" s="10" t="s">
        <v>9</v>
      </c>
      <c r="E3" s="10" t="s">
        <v>27</v>
      </c>
      <c r="F3" s="10" t="s">
        <v>34</v>
      </c>
      <c r="G3" s="12">
        <v>10000</v>
      </c>
      <c r="H3" s="13">
        <v>7</v>
      </c>
      <c r="I3" s="12">
        <v>70000</v>
      </c>
      <c r="J3" s="8"/>
      <c r="K3" s="7"/>
      <c r="L3" s="29" t="s">
        <v>53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x14ac:dyDescent="0.3">
      <c r="A4" s="28">
        <v>43895</v>
      </c>
      <c r="B4" s="11" t="s">
        <v>7</v>
      </c>
      <c r="C4" s="10" t="s">
        <v>8</v>
      </c>
      <c r="D4" s="10" t="s">
        <v>9</v>
      </c>
      <c r="E4" s="10" t="s">
        <v>22</v>
      </c>
      <c r="F4" s="10" t="s">
        <v>31</v>
      </c>
      <c r="G4" s="12">
        <v>4000</v>
      </c>
      <c r="H4" s="13">
        <v>4</v>
      </c>
      <c r="I4" s="12">
        <v>16000</v>
      </c>
      <c r="J4" s="8"/>
      <c r="K4" s="10" t="s">
        <v>8</v>
      </c>
      <c r="L4" s="16">
        <f>AVERAGEIFS($I:$I,$C:$C,$K4,$A:$A,"&gt;="&amp;$K$2,$A:$A,"&lt;="&amp;$L$2)</f>
        <v>70000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x14ac:dyDescent="0.3">
      <c r="A5" s="28">
        <v>43896</v>
      </c>
      <c r="B5" s="11" t="s">
        <v>7</v>
      </c>
      <c r="C5" s="10" t="s">
        <v>8</v>
      </c>
      <c r="D5" s="10" t="s">
        <v>9</v>
      </c>
      <c r="E5" s="10" t="s">
        <v>10</v>
      </c>
      <c r="F5" s="10" t="s">
        <v>11</v>
      </c>
      <c r="G5" s="12">
        <v>7000</v>
      </c>
      <c r="H5" s="13">
        <v>9</v>
      </c>
      <c r="I5" s="12">
        <v>63000</v>
      </c>
      <c r="J5" s="8"/>
      <c r="K5" s="10" t="s">
        <v>20</v>
      </c>
      <c r="L5" s="16">
        <f t="shared" ref="L5:L8" si="0">AVERAGEIFS($I:$I,$C:$C,$K5,$A:$A,"&gt;="&amp;$K$2,$A:$A,"&lt;="&amp;$L$2)</f>
        <v>70000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6" spans="1:39" x14ac:dyDescent="0.3">
      <c r="A6" s="28">
        <v>43917</v>
      </c>
      <c r="B6" s="11" t="s">
        <v>7</v>
      </c>
      <c r="C6" s="10" t="s">
        <v>8</v>
      </c>
      <c r="D6" s="10" t="s">
        <v>9</v>
      </c>
      <c r="E6" s="10" t="s">
        <v>10</v>
      </c>
      <c r="F6" s="10" t="s">
        <v>30</v>
      </c>
      <c r="G6" s="12">
        <v>3000</v>
      </c>
      <c r="H6" s="13">
        <v>8</v>
      </c>
      <c r="I6" s="12">
        <v>24000</v>
      </c>
      <c r="J6" s="8"/>
      <c r="K6" s="10" t="s">
        <v>25</v>
      </c>
      <c r="L6" s="16">
        <f t="shared" si="0"/>
        <v>48600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</row>
    <row r="7" spans="1:39" x14ac:dyDescent="0.3">
      <c r="A7" s="28">
        <v>43930</v>
      </c>
      <c r="B7" s="11" t="s">
        <v>7</v>
      </c>
      <c r="C7" s="10" t="s">
        <v>8</v>
      </c>
      <c r="D7" s="10" t="s">
        <v>9</v>
      </c>
      <c r="E7" s="10" t="s">
        <v>22</v>
      </c>
      <c r="F7" s="10" t="s">
        <v>23</v>
      </c>
      <c r="G7" s="12">
        <v>8000</v>
      </c>
      <c r="H7" s="13">
        <v>10</v>
      </c>
      <c r="I7" s="12">
        <v>80000</v>
      </c>
      <c r="J7" s="8"/>
      <c r="K7" s="10" t="s">
        <v>17</v>
      </c>
      <c r="L7" s="16">
        <f t="shared" si="0"/>
        <v>12000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9" t="s">
        <v>29</v>
      </c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</row>
    <row r="8" spans="1:39" x14ac:dyDescent="0.3">
      <c r="A8" s="28">
        <v>43945</v>
      </c>
      <c r="B8" s="11" t="s">
        <v>7</v>
      </c>
      <c r="C8" s="10" t="s">
        <v>8</v>
      </c>
      <c r="D8" s="10" t="s">
        <v>9</v>
      </c>
      <c r="E8" s="10" t="s">
        <v>10</v>
      </c>
      <c r="F8" s="10" t="s">
        <v>15</v>
      </c>
      <c r="G8" s="12">
        <v>6000</v>
      </c>
      <c r="H8" s="13">
        <v>4</v>
      </c>
      <c r="I8" s="12">
        <v>24000</v>
      </c>
      <c r="J8" s="8"/>
      <c r="K8" s="10" t="s">
        <v>13</v>
      </c>
      <c r="L8" s="16">
        <f t="shared" si="0"/>
        <v>36666.666666666664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 t="s">
        <v>8</v>
      </c>
      <c r="AB8" s="17">
        <f>SUMIFS(I:I,C:C,AA8)</f>
        <v>1926000</v>
      </c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</row>
    <row r="9" spans="1:39" x14ac:dyDescent="0.3">
      <c r="A9" s="28">
        <v>43950</v>
      </c>
      <c r="B9" s="11" t="s">
        <v>7</v>
      </c>
      <c r="C9" s="10" t="s">
        <v>8</v>
      </c>
      <c r="D9" s="10" t="s">
        <v>9</v>
      </c>
      <c r="E9" s="10" t="s">
        <v>10</v>
      </c>
      <c r="F9" s="10" t="s">
        <v>15</v>
      </c>
      <c r="G9" s="12">
        <v>6000</v>
      </c>
      <c r="H9" s="13">
        <v>1</v>
      </c>
      <c r="I9" s="12">
        <v>6000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 t="s">
        <v>13</v>
      </c>
      <c r="AB9" s="17">
        <f>SUMIFS(I:I,C:C,AA9)</f>
        <v>2617000</v>
      </c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</row>
    <row r="10" spans="1:39" x14ac:dyDescent="0.3">
      <c r="A10" s="28">
        <v>43964</v>
      </c>
      <c r="B10" s="11" t="s">
        <v>7</v>
      </c>
      <c r="C10" s="10" t="s">
        <v>8</v>
      </c>
      <c r="D10" s="10" t="s">
        <v>9</v>
      </c>
      <c r="E10" s="10" t="s">
        <v>22</v>
      </c>
      <c r="F10" s="10" t="s">
        <v>23</v>
      </c>
      <c r="G10" s="12">
        <v>8000</v>
      </c>
      <c r="H10" s="13">
        <v>6</v>
      </c>
      <c r="I10" s="12">
        <v>48000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 t="s">
        <v>17</v>
      </c>
      <c r="AB10" s="17">
        <f>SUMIFS(I:I,C:C,AA10)</f>
        <v>1542000</v>
      </c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</row>
    <row r="11" spans="1:39" x14ac:dyDescent="0.3">
      <c r="A11" s="28">
        <v>43973</v>
      </c>
      <c r="B11" s="11" t="s">
        <v>7</v>
      </c>
      <c r="C11" s="10" t="s">
        <v>8</v>
      </c>
      <c r="D11" s="10" t="s">
        <v>9</v>
      </c>
      <c r="E11" s="10" t="s">
        <v>22</v>
      </c>
      <c r="F11" s="10" t="s">
        <v>23</v>
      </c>
      <c r="G11" s="12">
        <v>8000</v>
      </c>
      <c r="H11" s="13">
        <v>10</v>
      </c>
      <c r="I11" s="12">
        <v>80000</v>
      </c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 t="s">
        <v>20</v>
      </c>
      <c r="AB11" s="17">
        <f>SUMIFS(I:I,C:C,AA11)</f>
        <v>1845000</v>
      </c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</row>
    <row r="12" spans="1:39" x14ac:dyDescent="0.3">
      <c r="A12" s="28">
        <v>43976</v>
      </c>
      <c r="B12" s="11" t="s">
        <v>7</v>
      </c>
      <c r="C12" s="10" t="s">
        <v>8</v>
      </c>
      <c r="D12" s="10" t="s">
        <v>9</v>
      </c>
      <c r="E12" s="10" t="s">
        <v>27</v>
      </c>
      <c r="F12" s="10" t="s">
        <v>28</v>
      </c>
      <c r="G12" s="12">
        <v>18000</v>
      </c>
      <c r="H12" s="13">
        <v>4</v>
      </c>
      <c r="I12" s="12">
        <v>72000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 t="s">
        <v>25</v>
      </c>
      <c r="AB12" s="17">
        <f>SUMIFS(I:I,C:C,AA12)</f>
        <v>1485000</v>
      </c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</row>
    <row r="13" spans="1:39" x14ac:dyDescent="0.3">
      <c r="A13" s="28">
        <v>43985</v>
      </c>
      <c r="B13" s="11" t="s">
        <v>7</v>
      </c>
      <c r="C13" s="10" t="s">
        <v>8</v>
      </c>
      <c r="D13" s="10" t="s">
        <v>9</v>
      </c>
      <c r="E13" s="10" t="s">
        <v>22</v>
      </c>
      <c r="F13" s="10" t="s">
        <v>23</v>
      </c>
      <c r="G13" s="12">
        <v>8000</v>
      </c>
      <c r="H13" s="13">
        <v>4</v>
      </c>
      <c r="I13" s="12">
        <v>32000</v>
      </c>
      <c r="J13" s="8"/>
      <c r="K13" s="8"/>
      <c r="L13" s="8"/>
      <c r="M13" s="8"/>
      <c r="N13" s="8"/>
      <c r="O13" s="17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</row>
    <row r="14" spans="1:39" x14ac:dyDescent="0.3">
      <c r="A14" s="28">
        <v>43992</v>
      </c>
      <c r="B14" s="11" t="s">
        <v>7</v>
      </c>
      <c r="C14" s="10" t="s">
        <v>8</v>
      </c>
      <c r="D14" s="10" t="s">
        <v>9</v>
      </c>
      <c r="E14" s="10" t="s">
        <v>22</v>
      </c>
      <c r="F14" s="10" t="s">
        <v>31</v>
      </c>
      <c r="G14" s="12">
        <v>4000</v>
      </c>
      <c r="H14" s="13">
        <v>1</v>
      </c>
      <c r="I14" s="12">
        <v>4000</v>
      </c>
      <c r="J14" s="8"/>
      <c r="K14" s="8"/>
      <c r="L14" s="8"/>
      <c r="M14" s="8"/>
      <c r="N14" s="8"/>
      <c r="O14" s="17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</row>
    <row r="15" spans="1:39" x14ac:dyDescent="0.3">
      <c r="A15" s="28">
        <v>43993</v>
      </c>
      <c r="B15" s="11" t="s">
        <v>7</v>
      </c>
      <c r="C15" s="10" t="s">
        <v>8</v>
      </c>
      <c r="D15" s="10" t="s">
        <v>9</v>
      </c>
      <c r="E15" s="10" t="s">
        <v>27</v>
      </c>
      <c r="F15" s="10" t="s">
        <v>28</v>
      </c>
      <c r="G15" s="12">
        <v>18000</v>
      </c>
      <c r="H15" s="13">
        <v>9</v>
      </c>
      <c r="I15" s="12">
        <v>162000</v>
      </c>
      <c r="J15" s="8"/>
      <c r="K15" s="8"/>
      <c r="L15" s="8"/>
      <c r="M15" s="8"/>
      <c r="N15" s="8"/>
      <c r="O15" s="17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9" t="s">
        <v>32</v>
      </c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</row>
    <row r="16" spans="1:39" x14ac:dyDescent="0.3">
      <c r="A16" s="28">
        <v>43997</v>
      </c>
      <c r="B16" s="11" t="s">
        <v>7</v>
      </c>
      <c r="C16" s="10" t="s">
        <v>8</v>
      </c>
      <c r="D16" s="10" t="s">
        <v>9</v>
      </c>
      <c r="E16" s="10" t="s">
        <v>10</v>
      </c>
      <c r="F16" s="10" t="s">
        <v>15</v>
      </c>
      <c r="G16" s="12">
        <v>6000</v>
      </c>
      <c r="H16" s="13">
        <v>5</v>
      </c>
      <c r="I16" s="12">
        <v>30000</v>
      </c>
      <c r="J16" s="8"/>
      <c r="K16" s="8"/>
      <c r="L16" s="8"/>
      <c r="M16" s="8"/>
      <c r="N16" s="8"/>
      <c r="O16" s="17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 t="s">
        <v>25</v>
      </c>
      <c r="AB16" s="17">
        <f>SUMIFS(I:I,C:C,AA16,E:E,"ボトムス")</f>
        <v>423000</v>
      </c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</row>
    <row r="17" spans="1:36" x14ac:dyDescent="0.3">
      <c r="A17" s="28">
        <v>44009</v>
      </c>
      <c r="B17" s="11" t="s">
        <v>7</v>
      </c>
      <c r="C17" s="10" t="s">
        <v>8</v>
      </c>
      <c r="D17" s="10" t="s">
        <v>9</v>
      </c>
      <c r="E17" s="10" t="s">
        <v>27</v>
      </c>
      <c r="F17" s="22" t="s">
        <v>34</v>
      </c>
      <c r="G17" s="12">
        <v>10000</v>
      </c>
      <c r="H17" s="13">
        <v>2</v>
      </c>
      <c r="I17" s="12">
        <v>20000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 t="s">
        <v>17</v>
      </c>
      <c r="Y17" s="17">
        <f>SUMIFS(I:I,C:C,X17,E:E,"ボトムス")</f>
        <v>390000</v>
      </c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</row>
    <row r="18" spans="1:36" x14ac:dyDescent="0.3">
      <c r="A18" s="28">
        <v>44023</v>
      </c>
      <c r="B18" s="11" t="s">
        <v>7</v>
      </c>
      <c r="C18" s="10" t="s">
        <v>8</v>
      </c>
      <c r="D18" s="10" t="s">
        <v>9</v>
      </c>
      <c r="E18" s="10" t="s">
        <v>10</v>
      </c>
      <c r="F18" s="10" t="s">
        <v>30</v>
      </c>
      <c r="G18" s="12">
        <v>3000</v>
      </c>
      <c r="H18" s="13">
        <v>4</v>
      </c>
      <c r="I18" s="12">
        <v>12000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 t="s">
        <v>13</v>
      </c>
      <c r="Y18" s="17">
        <f>SUMIFS(I:I,C:C,X18,E:E,"ボトムス")</f>
        <v>985000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</row>
    <row r="19" spans="1:36" x14ac:dyDescent="0.3">
      <c r="A19" s="28">
        <v>44025</v>
      </c>
      <c r="B19" s="11" t="s">
        <v>7</v>
      </c>
      <c r="C19" s="10" t="s">
        <v>8</v>
      </c>
      <c r="D19" s="10" t="s">
        <v>9</v>
      </c>
      <c r="E19" s="10" t="s">
        <v>10</v>
      </c>
      <c r="F19" s="10" t="s">
        <v>15</v>
      </c>
      <c r="G19" s="12">
        <v>6000</v>
      </c>
      <c r="H19" s="13">
        <v>4</v>
      </c>
      <c r="I19" s="12">
        <v>24000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 t="s">
        <v>20</v>
      </c>
      <c r="Y19" s="17">
        <f>SUMIFS(I:I,C:C,X19,E:E,"ボトムス")</f>
        <v>945000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</row>
    <row r="20" spans="1:36" x14ac:dyDescent="0.3">
      <c r="A20" s="28">
        <v>44039</v>
      </c>
      <c r="B20" s="11" t="s">
        <v>7</v>
      </c>
      <c r="C20" s="10" t="s">
        <v>8</v>
      </c>
      <c r="D20" s="10" t="s">
        <v>9</v>
      </c>
      <c r="E20" s="10" t="s">
        <v>22</v>
      </c>
      <c r="F20" s="10" t="s">
        <v>23</v>
      </c>
      <c r="G20" s="12">
        <v>8000</v>
      </c>
      <c r="H20" s="13">
        <v>6</v>
      </c>
      <c r="I20" s="12">
        <v>48000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 t="s">
        <v>8</v>
      </c>
      <c r="Y20" s="17">
        <f>SUMIFS(I:I,C:C,X20,E:E,"ボトムス")</f>
        <v>514000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</row>
    <row r="21" spans="1:36" x14ac:dyDescent="0.3">
      <c r="A21" s="28">
        <v>44046</v>
      </c>
      <c r="B21" s="11" t="s">
        <v>7</v>
      </c>
      <c r="C21" s="10" t="s">
        <v>8</v>
      </c>
      <c r="D21" s="10" t="s">
        <v>9</v>
      </c>
      <c r="E21" s="10" t="s">
        <v>10</v>
      </c>
      <c r="F21" s="10" t="s">
        <v>15</v>
      </c>
      <c r="G21" s="12">
        <v>6000</v>
      </c>
      <c r="H21" s="13">
        <v>1</v>
      </c>
      <c r="I21" s="12">
        <v>6000</v>
      </c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</row>
    <row r="22" spans="1:36" x14ac:dyDescent="0.3">
      <c r="A22" s="28">
        <v>44051</v>
      </c>
      <c r="B22" s="11" t="s">
        <v>7</v>
      </c>
      <c r="C22" s="10" t="s">
        <v>8</v>
      </c>
      <c r="D22" s="10" t="s">
        <v>9</v>
      </c>
      <c r="E22" s="10" t="s">
        <v>10</v>
      </c>
      <c r="F22" s="10" t="s">
        <v>11</v>
      </c>
      <c r="G22" s="12">
        <v>7000</v>
      </c>
      <c r="H22" s="13">
        <v>5</v>
      </c>
      <c r="I22" s="12">
        <v>35000</v>
      </c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 t="s">
        <v>33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</row>
    <row r="23" spans="1:36" x14ac:dyDescent="0.3">
      <c r="A23" s="28">
        <v>44052</v>
      </c>
      <c r="B23" s="11" t="s">
        <v>7</v>
      </c>
      <c r="C23" s="10" t="s">
        <v>8</v>
      </c>
      <c r="D23" s="10" t="s">
        <v>9</v>
      </c>
      <c r="E23" s="10" t="s">
        <v>22</v>
      </c>
      <c r="F23" s="10" t="s">
        <v>31</v>
      </c>
      <c r="G23" s="12">
        <v>4000</v>
      </c>
      <c r="H23" s="13">
        <v>1</v>
      </c>
      <c r="I23" s="12">
        <v>4000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18" t="s">
        <v>10</v>
      </c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</row>
    <row r="24" spans="1:36" x14ac:dyDescent="0.3">
      <c r="A24" s="28">
        <v>44056</v>
      </c>
      <c r="B24" s="11" t="s">
        <v>7</v>
      </c>
      <c r="C24" s="10" t="s">
        <v>8</v>
      </c>
      <c r="D24" s="10" t="s">
        <v>9</v>
      </c>
      <c r="E24" s="10" t="s">
        <v>10</v>
      </c>
      <c r="F24" s="10" t="s">
        <v>15</v>
      </c>
      <c r="G24" s="12">
        <v>6000</v>
      </c>
      <c r="H24" s="13">
        <v>8</v>
      </c>
      <c r="I24" s="12">
        <v>48000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</row>
    <row r="25" spans="1:36" x14ac:dyDescent="0.3">
      <c r="A25" s="28">
        <v>44058</v>
      </c>
      <c r="B25" s="11" t="s">
        <v>7</v>
      </c>
      <c r="C25" s="10" t="s">
        <v>8</v>
      </c>
      <c r="D25" s="10" t="s">
        <v>9</v>
      </c>
      <c r="E25" s="10" t="s">
        <v>10</v>
      </c>
      <c r="F25" s="10" t="s">
        <v>11</v>
      </c>
      <c r="G25" s="12">
        <v>7000</v>
      </c>
      <c r="H25" s="13">
        <v>1</v>
      </c>
      <c r="I25" s="12">
        <v>7000</v>
      </c>
      <c r="J25" s="8"/>
      <c r="K25" s="8"/>
      <c r="L25" s="8"/>
      <c r="M25" s="8"/>
      <c r="N25" s="8"/>
      <c r="O25" s="8"/>
      <c r="P25" s="8"/>
      <c r="Q25" s="8"/>
      <c r="R25" s="8"/>
      <c r="S25" s="8" t="s">
        <v>17</v>
      </c>
      <c r="T25" s="17">
        <v>361000</v>
      </c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</row>
    <row r="26" spans="1:36" x14ac:dyDescent="0.3">
      <c r="A26" s="28">
        <v>44066</v>
      </c>
      <c r="B26" s="11" t="s">
        <v>7</v>
      </c>
      <c r="C26" s="10" t="s">
        <v>8</v>
      </c>
      <c r="D26" s="10" t="s">
        <v>9</v>
      </c>
      <c r="E26" s="10" t="s">
        <v>10</v>
      </c>
      <c r="F26" s="10" t="s">
        <v>15</v>
      </c>
      <c r="G26" s="12">
        <v>6000</v>
      </c>
      <c r="H26" s="13">
        <v>3</v>
      </c>
      <c r="I26" s="12">
        <v>18000</v>
      </c>
      <c r="J26" s="8"/>
      <c r="K26" s="8"/>
      <c r="L26" s="8"/>
      <c r="M26" s="8"/>
      <c r="N26" s="8"/>
      <c r="O26" s="8"/>
      <c r="P26" s="8"/>
      <c r="Q26" s="8"/>
      <c r="R26" s="8"/>
      <c r="S26" s="8" t="s">
        <v>13</v>
      </c>
      <c r="T26" s="17">
        <v>883000</v>
      </c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</row>
    <row r="27" spans="1:36" x14ac:dyDescent="0.3">
      <c r="A27" s="28">
        <v>44067</v>
      </c>
      <c r="B27" s="11" t="s">
        <v>7</v>
      </c>
      <c r="C27" s="10" t="s">
        <v>8</v>
      </c>
      <c r="D27" s="10" t="s">
        <v>9</v>
      </c>
      <c r="E27" s="10" t="s">
        <v>27</v>
      </c>
      <c r="F27" s="10" t="s">
        <v>34</v>
      </c>
      <c r="G27" s="12">
        <v>10000</v>
      </c>
      <c r="H27" s="13">
        <v>7</v>
      </c>
      <c r="I27" s="12">
        <v>70000</v>
      </c>
      <c r="J27" s="8"/>
      <c r="K27" s="8"/>
      <c r="L27" s="8"/>
      <c r="M27" s="8"/>
      <c r="N27" s="8"/>
      <c r="O27" s="8"/>
      <c r="P27" s="8"/>
      <c r="Q27" s="8"/>
      <c r="R27" s="8"/>
      <c r="S27" s="8" t="s">
        <v>20</v>
      </c>
      <c r="T27" s="17">
        <v>883000</v>
      </c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</row>
    <row r="28" spans="1:36" x14ac:dyDescent="0.3">
      <c r="A28" s="28">
        <v>44069</v>
      </c>
      <c r="B28" s="11" t="s">
        <v>7</v>
      </c>
      <c r="C28" s="10" t="s">
        <v>8</v>
      </c>
      <c r="D28" s="10" t="s">
        <v>9</v>
      </c>
      <c r="E28" s="10" t="s">
        <v>27</v>
      </c>
      <c r="F28" s="10" t="s">
        <v>34</v>
      </c>
      <c r="G28" s="12">
        <v>10000</v>
      </c>
      <c r="H28" s="13">
        <v>4</v>
      </c>
      <c r="I28" s="12">
        <v>40000</v>
      </c>
      <c r="J28" s="8"/>
      <c r="K28" s="8"/>
      <c r="L28" s="8"/>
      <c r="M28" s="8"/>
      <c r="N28" s="8"/>
      <c r="O28" s="8"/>
      <c r="P28" s="8"/>
      <c r="Q28" s="8"/>
      <c r="R28" s="8"/>
      <c r="S28" s="8" t="s">
        <v>25</v>
      </c>
      <c r="T28" s="17">
        <v>416000</v>
      </c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</row>
    <row r="29" spans="1:36" x14ac:dyDescent="0.3">
      <c r="A29" s="28">
        <v>44071</v>
      </c>
      <c r="B29" s="11" t="s">
        <v>7</v>
      </c>
      <c r="C29" s="10" t="s">
        <v>8</v>
      </c>
      <c r="D29" s="10" t="s">
        <v>9</v>
      </c>
      <c r="E29" s="10" t="s">
        <v>27</v>
      </c>
      <c r="F29" s="10" t="s">
        <v>34</v>
      </c>
      <c r="G29" s="12">
        <v>10000</v>
      </c>
      <c r="H29" s="13">
        <v>6</v>
      </c>
      <c r="I29" s="12">
        <v>60000</v>
      </c>
      <c r="J29" s="8"/>
      <c r="K29" s="8"/>
      <c r="L29" s="8"/>
      <c r="M29" s="8"/>
      <c r="N29" s="8"/>
      <c r="O29" s="8"/>
      <c r="P29" s="8"/>
      <c r="Q29" s="8"/>
      <c r="R29" s="8"/>
      <c r="S29" s="8" t="s">
        <v>8</v>
      </c>
      <c r="T29" s="17">
        <v>458000</v>
      </c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</row>
    <row r="30" spans="1:36" x14ac:dyDescent="0.3">
      <c r="A30" s="28">
        <v>44075</v>
      </c>
      <c r="B30" s="11" t="s">
        <v>7</v>
      </c>
      <c r="C30" s="10" t="s">
        <v>8</v>
      </c>
      <c r="D30" s="10" t="s">
        <v>9</v>
      </c>
      <c r="E30" s="10" t="s">
        <v>27</v>
      </c>
      <c r="F30" s="10" t="s">
        <v>28</v>
      </c>
      <c r="G30" s="12">
        <v>18000</v>
      </c>
      <c r="H30" s="13">
        <v>1</v>
      </c>
      <c r="I30" s="12">
        <v>18000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</row>
    <row r="31" spans="1:36" x14ac:dyDescent="0.3">
      <c r="A31" s="28">
        <v>44084</v>
      </c>
      <c r="B31" s="11" t="s">
        <v>7</v>
      </c>
      <c r="C31" s="10" t="s">
        <v>8</v>
      </c>
      <c r="D31" s="10" t="s">
        <v>9</v>
      </c>
      <c r="E31" s="10" t="s">
        <v>27</v>
      </c>
      <c r="F31" s="10" t="s">
        <v>34</v>
      </c>
      <c r="G31" s="12">
        <v>10000</v>
      </c>
      <c r="H31" s="13">
        <v>1</v>
      </c>
      <c r="I31" s="12">
        <v>10000</v>
      </c>
      <c r="J31" s="8"/>
      <c r="K31" s="8"/>
      <c r="L31" s="8"/>
      <c r="M31" s="8"/>
      <c r="N31" s="8"/>
      <c r="O31" s="8"/>
      <c r="P31" s="8"/>
      <c r="Q31" s="8"/>
      <c r="R31" s="8"/>
      <c r="S31" s="9" t="s">
        <v>35</v>
      </c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</row>
    <row r="32" spans="1:36" x14ac:dyDescent="0.3">
      <c r="A32" s="28">
        <v>44099</v>
      </c>
      <c r="B32" s="11" t="s">
        <v>7</v>
      </c>
      <c r="C32" s="10" t="s">
        <v>8</v>
      </c>
      <c r="D32" s="10" t="s">
        <v>9</v>
      </c>
      <c r="E32" s="10" t="s">
        <v>27</v>
      </c>
      <c r="F32" s="10" t="s">
        <v>28</v>
      </c>
      <c r="G32" s="12">
        <v>18000</v>
      </c>
      <c r="H32" s="13">
        <v>8</v>
      </c>
      <c r="I32" s="12">
        <v>144000</v>
      </c>
      <c r="J32" s="8"/>
      <c r="K32" s="8"/>
      <c r="L32" s="8"/>
      <c r="M32" s="8"/>
      <c r="N32" s="8"/>
      <c r="O32" s="8"/>
      <c r="P32" s="8"/>
      <c r="Q32" s="8"/>
      <c r="R32" s="8"/>
      <c r="S32" s="20">
        <v>43862</v>
      </c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</row>
    <row r="33" spans="1:34" x14ac:dyDescent="0.3">
      <c r="A33" s="28">
        <v>44104</v>
      </c>
      <c r="B33" s="11" t="s">
        <v>7</v>
      </c>
      <c r="C33" s="10" t="s">
        <v>8</v>
      </c>
      <c r="D33" s="10" t="s">
        <v>9</v>
      </c>
      <c r="E33" s="10" t="s">
        <v>22</v>
      </c>
      <c r="F33" s="10" t="s">
        <v>31</v>
      </c>
      <c r="G33" s="12">
        <v>4000</v>
      </c>
      <c r="H33" s="13">
        <v>8</v>
      </c>
      <c r="I33" s="12">
        <v>32000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</row>
    <row r="34" spans="1:34" x14ac:dyDescent="0.3">
      <c r="A34" s="28">
        <v>44121</v>
      </c>
      <c r="B34" s="11" t="s">
        <v>7</v>
      </c>
      <c r="C34" s="10" t="s">
        <v>8</v>
      </c>
      <c r="D34" s="10" t="s">
        <v>9</v>
      </c>
      <c r="E34" s="10" t="s">
        <v>22</v>
      </c>
      <c r="F34" s="10" t="s">
        <v>23</v>
      </c>
      <c r="G34" s="12">
        <v>8000</v>
      </c>
      <c r="H34" s="13">
        <v>8</v>
      </c>
      <c r="I34" s="12">
        <v>64000</v>
      </c>
      <c r="J34" s="8"/>
      <c r="K34" s="8"/>
      <c r="L34" s="8"/>
      <c r="M34" s="8"/>
      <c r="N34" s="8"/>
      <c r="O34" s="8"/>
      <c r="P34" s="8"/>
      <c r="Q34" s="8"/>
      <c r="R34" s="8"/>
      <c r="S34" s="8" t="s">
        <v>13</v>
      </c>
      <c r="T34" s="17">
        <v>218000</v>
      </c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</row>
    <row r="35" spans="1:34" x14ac:dyDescent="0.3">
      <c r="A35" s="28">
        <v>44124</v>
      </c>
      <c r="B35" s="11" t="s">
        <v>7</v>
      </c>
      <c r="C35" s="10" t="s">
        <v>8</v>
      </c>
      <c r="D35" s="10" t="s">
        <v>9</v>
      </c>
      <c r="E35" s="10" t="s">
        <v>10</v>
      </c>
      <c r="F35" s="10" t="s">
        <v>30</v>
      </c>
      <c r="G35" s="12">
        <v>3000</v>
      </c>
      <c r="H35" s="13">
        <v>3</v>
      </c>
      <c r="I35" s="12">
        <v>9000</v>
      </c>
      <c r="J35" s="8"/>
      <c r="K35" s="8"/>
      <c r="L35" s="8"/>
      <c r="M35" s="8"/>
      <c r="N35" s="8"/>
      <c r="O35" s="8"/>
      <c r="P35" s="8"/>
      <c r="Q35" s="8"/>
      <c r="R35" s="8"/>
      <c r="S35" s="8" t="s">
        <v>8</v>
      </c>
      <c r="T35" s="17">
        <v>56000</v>
      </c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</row>
    <row r="36" spans="1:34" x14ac:dyDescent="0.3">
      <c r="A36" s="28">
        <v>44138</v>
      </c>
      <c r="B36" s="11" t="s">
        <v>7</v>
      </c>
      <c r="C36" s="10" t="s">
        <v>8</v>
      </c>
      <c r="D36" s="10" t="s">
        <v>9</v>
      </c>
      <c r="E36" s="10" t="s">
        <v>10</v>
      </c>
      <c r="F36" s="10" t="s">
        <v>30</v>
      </c>
      <c r="G36" s="12">
        <v>3000</v>
      </c>
      <c r="H36" s="13">
        <v>8</v>
      </c>
      <c r="I36" s="12">
        <v>24000</v>
      </c>
      <c r="J36" s="8"/>
      <c r="K36" s="17"/>
      <c r="L36" s="17"/>
      <c r="M36" s="8"/>
      <c r="N36" s="8"/>
      <c r="O36" s="8"/>
      <c r="P36" s="8"/>
      <c r="Q36" s="8"/>
      <c r="R36" s="8"/>
      <c r="S36" s="8" t="s">
        <v>20</v>
      </c>
      <c r="T36" s="17">
        <v>158000</v>
      </c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</row>
    <row r="37" spans="1:34" x14ac:dyDescent="0.3">
      <c r="A37" s="28">
        <v>44139</v>
      </c>
      <c r="B37" s="11" t="s">
        <v>7</v>
      </c>
      <c r="C37" s="10" t="s">
        <v>8</v>
      </c>
      <c r="D37" s="10" t="s">
        <v>9</v>
      </c>
      <c r="E37" s="10" t="s">
        <v>22</v>
      </c>
      <c r="F37" s="10" t="s">
        <v>23</v>
      </c>
      <c r="G37" s="12">
        <v>8000</v>
      </c>
      <c r="H37" s="13">
        <v>1</v>
      </c>
      <c r="I37" s="12">
        <v>8000</v>
      </c>
      <c r="J37" s="8"/>
      <c r="K37" s="17"/>
      <c r="L37" s="17"/>
      <c r="M37" s="8"/>
      <c r="N37" s="8"/>
      <c r="O37" s="8"/>
      <c r="P37" s="8"/>
      <c r="Q37" s="8"/>
      <c r="R37" s="8"/>
      <c r="S37" s="8" t="s">
        <v>25</v>
      </c>
      <c r="T37" s="17">
        <v>137000</v>
      </c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</row>
    <row r="38" spans="1:34" x14ac:dyDescent="0.3">
      <c r="A38" s="28">
        <v>44145</v>
      </c>
      <c r="B38" s="11" t="s">
        <v>7</v>
      </c>
      <c r="C38" s="10" t="s">
        <v>8</v>
      </c>
      <c r="D38" s="10" t="s">
        <v>9</v>
      </c>
      <c r="E38" s="10" t="s">
        <v>22</v>
      </c>
      <c r="F38" s="10" t="s">
        <v>31</v>
      </c>
      <c r="G38" s="12">
        <v>4000</v>
      </c>
      <c r="H38" s="13">
        <v>2</v>
      </c>
      <c r="I38" s="12">
        <v>8000</v>
      </c>
      <c r="J38" s="8"/>
      <c r="K38" s="17"/>
      <c r="L38" s="17"/>
      <c r="M38" s="8"/>
      <c r="N38" s="8"/>
      <c r="O38" s="8"/>
      <c r="P38" s="8"/>
      <c r="Q38" s="8"/>
      <c r="R38" s="8"/>
      <c r="S38" s="8" t="s">
        <v>17</v>
      </c>
      <c r="T38" s="17">
        <v>103000</v>
      </c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</row>
    <row r="39" spans="1:34" x14ac:dyDescent="0.3">
      <c r="A39" s="28">
        <v>44158</v>
      </c>
      <c r="B39" s="11" t="s">
        <v>7</v>
      </c>
      <c r="C39" s="10" t="s">
        <v>8</v>
      </c>
      <c r="D39" s="10" t="s">
        <v>9</v>
      </c>
      <c r="E39" s="10" t="s">
        <v>27</v>
      </c>
      <c r="F39" s="10" t="s">
        <v>28</v>
      </c>
      <c r="G39" s="12">
        <v>18000</v>
      </c>
      <c r="H39" s="13">
        <v>7</v>
      </c>
      <c r="I39" s="12">
        <v>126000</v>
      </c>
      <c r="J39" s="8"/>
      <c r="K39" s="17"/>
      <c r="L39" s="17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</row>
    <row r="40" spans="1:34" x14ac:dyDescent="0.3">
      <c r="A40" s="28">
        <v>44177</v>
      </c>
      <c r="B40" s="11" t="s">
        <v>7</v>
      </c>
      <c r="C40" s="10" t="s">
        <v>8</v>
      </c>
      <c r="D40" s="10" t="s">
        <v>9</v>
      </c>
      <c r="E40" s="10" t="s">
        <v>10</v>
      </c>
      <c r="F40" s="10" t="s">
        <v>15</v>
      </c>
      <c r="G40" s="12">
        <v>6000</v>
      </c>
      <c r="H40" s="13">
        <v>4</v>
      </c>
      <c r="I40" s="12">
        <v>24000</v>
      </c>
      <c r="J40" s="8"/>
      <c r="K40" s="8"/>
      <c r="L40" s="8"/>
      <c r="M40" s="8"/>
      <c r="N40" s="8"/>
      <c r="O40" s="8"/>
      <c r="P40" s="8"/>
      <c r="Q40" s="8"/>
      <c r="R40" s="8"/>
      <c r="S40" s="9" t="s">
        <v>36</v>
      </c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</row>
    <row r="41" spans="1:34" x14ac:dyDescent="0.3">
      <c r="A41" s="28">
        <v>44182</v>
      </c>
      <c r="B41" s="11" t="s">
        <v>7</v>
      </c>
      <c r="C41" s="10" t="s">
        <v>8</v>
      </c>
      <c r="D41" s="10" t="s">
        <v>9</v>
      </c>
      <c r="E41" s="10" t="s">
        <v>27</v>
      </c>
      <c r="F41" s="10" t="s">
        <v>28</v>
      </c>
      <c r="G41" s="12">
        <v>18000</v>
      </c>
      <c r="H41" s="13">
        <v>7</v>
      </c>
      <c r="I41" s="12">
        <v>126000</v>
      </c>
      <c r="J41" s="8"/>
      <c r="K41" s="8"/>
      <c r="L41" s="8"/>
      <c r="M41" s="8"/>
      <c r="N41" s="8"/>
      <c r="O41" s="8"/>
      <c r="P41" s="8"/>
      <c r="Q41" s="8"/>
      <c r="R41" s="8"/>
      <c r="S41" s="20">
        <v>43862</v>
      </c>
      <c r="T41" s="20">
        <v>43983</v>
      </c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</row>
    <row r="42" spans="1:34" x14ac:dyDescent="0.3">
      <c r="A42" s="28">
        <v>44190</v>
      </c>
      <c r="B42" s="11" t="s">
        <v>7</v>
      </c>
      <c r="C42" s="10" t="s">
        <v>8</v>
      </c>
      <c r="D42" s="10" t="s">
        <v>9</v>
      </c>
      <c r="E42" s="10" t="s">
        <v>10</v>
      </c>
      <c r="F42" s="10" t="s">
        <v>15</v>
      </c>
      <c r="G42" s="12">
        <v>6000</v>
      </c>
      <c r="H42" s="13">
        <v>8</v>
      </c>
      <c r="I42" s="12">
        <v>48000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x14ac:dyDescent="0.3">
      <c r="A43" s="28">
        <v>44200</v>
      </c>
      <c r="B43" s="11" t="s">
        <v>7</v>
      </c>
      <c r="C43" s="10" t="s">
        <v>8</v>
      </c>
      <c r="D43" s="10" t="s">
        <v>9</v>
      </c>
      <c r="E43" s="10" t="s">
        <v>10</v>
      </c>
      <c r="F43" s="10" t="s">
        <v>11</v>
      </c>
      <c r="G43" s="12">
        <v>7000</v>
      </c>
      <c r="H43" s="13">
        <v>8</v>
      </c>
      <c r="I43" s="12">
        <v>56000</v>
      </c>
      <c r="J43" s="8"/>
      <c r="K43" s="8"/>
      <c r="L43" s="8"/>
      <c r="M43" s="17"/>
      <c r="N43" s="17"/>
      <c r="O43" s="8"/>
      <c r="P43" s="8"/>
      <c r="Q43" s="8"/>
      <c r="R43" s="8"/>
      <c r="S43" s="8"/>
      <c r="T43" s="8"/>
      <c r="U43" s="8"/>
      <c r="V43" s="8" t="s">
        <v>20</v>
      </c>
      <c r="W43" s="17">
        <v>385000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x14ac:dyDescent="0.3">
      <c r="A44" s="28">
        <v>44202</v>
      </c>
      <c r="B44" s="11" t="s">
        <v>7</v>
      </c>
      <c r="C44" s="10" t="s">
        <v>8</v>
      </c>
      <c r="D44" s="10" t="s">
        <v>14</v>
      </c>
      <c r="E44" s="10" t="s">
        <v>27</v>
      </c>
      <c r="F44" s="10" t="s">
        <v>28</v>
      </c>
      <c r="G44" s="12">
        <v>7000</v>
      </c>
      <c r="H44" s="13">
        <v>10</v>
      </c>
      <c r="I44" s="12">
        <v>70000</v>
      </c>
      <c r="J44" s="8"/>
      <c r="K44" s="8"/>
      <c r="L44" s="8"/>
      <c r="M44" s="17"/>
      <c r="N44" s="17"/>
      <c r="O44" s="8"/>
      <c r="P44" s="8"/>
      <c r="Q44" s="8"/>
      <c r="R44" s="8"/>
      <c r="S44" s="17"/>
      <c r="T44" s="17"/>
      <c r="U44" s="8"/>
      <c r="V44" s="8" t="s">
        <v>8</v>
      </c>
      <c r="W44" s="17">
        <v>483000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x14ac:dyDescent="0.3">
      <c r="A45" s="28">
        <v>43839</v>
      </c>
      <c r="B45" s="11" t="s">
        <v>19</v>
      </c>
      <c r="C45" s="10" t="s">
        <v>20</v>
      </c>
      <c r="D45" s="10" t="s">
        <v>21</v>
      </c>
      <c r="E45" s="10" t="s">
        <v>22</v>
      </c>
      <c r="F45" s="10" t="s">
        <v>23</v>
      </c>
      <c r="G45" s="12">
        <v>8000</v>
      </c>
      <c r="H45" s="13">
        <v>7</v>
      </c>
      <c r="I45" s="12">
        <v>56000</v>
      </c>
      <c r="J45" s="8"/>
      <c r="K45" s="8"/>
      <c r="L45" s="8"/>
      <c r="M45" s="17"/>
      <c r="N45" s="17"/>
      <c r="O45" s="8"/>
      <c r="P45" s="8"/>
      <c r="Q45" s="8"/>
      <c r="R45" s="8"/>
      <c r="S45" s="17"/>
      <c r="T45" s="17"/>
      <c r="U45" s="8"/>
      <c r="V45" s="8" t="s">
        <v>13</v>
      </c>
      <c r="W45" s="17">
        <v>460000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x14ac:dyDescent="0.3">
      <c r="A46" s="28">
        <v>43841</v>
      </c>
      <c r="B46" s="11" t="s">
        <v>19</v>
      </c>
      <c r="C46" s="10" t="s">
        <v>20</v>
      </c>
      <c r="D46" s="10" t="s">
        <v>21</v>
      </c>
      <c r="E46" s="10" t="s">
        <v>22</v>
      </c>
      <c r="F46" s="10" t="s">
        <v>23</v>
      </c>
      <c r="G46" s="12">
        <v>8000</v>
      </c>
      <c r="H46" s="13">
        <v>5</v>
      </c>
      <c r="I46" s="12">
        <v>40000</v>
      </c>
      <c r="J46" s="8"/>
      <c r="K46" s="8"/>
      <c r="L46" s="8"/>
      <c r="M46" s="17"/>
      <c r="N46" s="17"/>
      <c r="O46" s="8"/>
      <c r="P46" s="8"/>
      <c r="Q46" s="8"/>
      <c r="R46" s="8"/>
      <c r="S46" s="17"/>
      <c r="T46" s="17"/>
      <c r="U46" s="8"/>
      <c r="V46" s="8" t="s">
        <v>25</v>
      </c>
      <c r="W46" s="17">
        <v>455000</v>
      </c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x14ac:dyDescent="0.3">
      <c r="A47" s="28">
        <v>43841</v>
      </c>
      <c r="B47" s="11" t="s">
        <v>19</v>
      </c>
      <c r="C47" s="10" t="s">
        <v>20</v>
      </c>
      <c r="D47" s="10" t="s">
        <v>21</v>
      </c>
      <c r="E47" s="10" t="s">
        <v>10</v>
      </c>
      <c r="F47" s="10" t="s">
        <v>30</v>
      </c>
      <c r="G47" s="12">
        <v>3000</v>
      </c>
      <c r="H47" s="13">
        <v>9</v>
      </c>
      <c r="I47" s="12">
        <v>27000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 t="s">
        <v>17</v>
      </c>
      <c r="W47" s="17">
        <v>265000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x14ac:dyDescent="0.3">
      <c r="A48" s="28">
        <v>43856</v>
      </c>
      <c r="B48" s="11" t="s">
        <v>19</v>
      </c>
      <c r="C48" s="10" t="s">
        <v>20</v>
      </c>
      <c r="D48" s="10" t="s">
        <v>21</v>
      </c>
      <c r="E48" s="10" t="s">
        <v>10</v>
      </c>
      <c r="F48" s="10" t="s">
        <v>11</v>
      </c>
      <c r="G48" s="12">
        <v>7000</v>
      </c>
      <c r="H48" s="13">
        <v>5</v>
      </c>
      <c r="I48" s="12">
        <v>35000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9" x14ac:dyDescent="0.3">
      <c r="A49" s="28">
        <v>43880</v>
      </c>
      <c r="B49" s="11" t="s">
        <v>19</v>
      </c>
      <c r="C49" s="10" t="s">
        <v>20</v>
      </c>
      <c r="D49" s="10" t="s">
        <v>21</v>
      </c>
      <c r="E49" s="10" t="s">
        <v>10</v>
      </c>
      <c r="F49" s="10" t="s">
        <v>11</v>
      </c>
      <c r="G49" s="12">
        <v>7000</v>
      </c>
      <c r="H49" s="13">
        <v>10</v>
      </c>
      <c r="I49" s="12">
        <v>70000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9" x14ac:dyDescent="0.3">
      <c r="A50" s="28">
        <v>43895</v>
      </c>
      <c r="B50" s="11" t="s">
        <v>19</v>
      </c>
      <c r="C50" s="10" t="s">
        <v>20</v>
      </c>
      <c r="D50" s="10" t="s">
        <v>21</v>
      </c>
      <c r="E50" s="10" t="s">
        <v>22</v>
      </c>
      <c r="F50" s="10" t="s">
        <v>23</v>
      </c>
      <c r="G50" s="12">
        <v>8000</v>
      </c>
      <c r="H50" s="13">
        <v>7</v>
      </c>
      <c r="I50" s="12">
        <v>56000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9" t="s">
        <v>37</v>
      </c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9" x14ac:dyDescent="0.3">
      <c r="A51" s="28">
        <v>43895</v>
      </c>
      <c r="B51" s="11" t="s">
        <v>19</v>
      </c>
      <c r="C51" s="10" t="s">
        <v>20</v>
      </c>
      <c r="D51" s="10" t="s">
        <v>21</v>
      </c>
      <c r="E51" s="10" t="s">
        <v>22</v>
      </c>
      <c r="F51" s="10" t="s">
        <v>31</v>
      </c>
      <c r="G51" s="12">
        <v>4000</v>
      </c>
      <c r="H51" s="13">
        <v>4</v>
      </c>
      <c r="I51" s="12">
        <v>16000</v>
      </c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 t="s">
        <v>25</v>
      </c>
      <c r="W51" s="8" t="s">
        <v>27</v>
      </c>
      <c r="X51" s="21">
        <v>636000</v>
      </c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9" x14ac:dyDescent="0.3">
      <c r="A52" s="28">
        <v>43900</v>
      </c>
      <c r="B52" s="11" t="s">
        <v>19</v>
      </c>
      <c r="C52" s="10" t="s">
        <v>20</v>
      </c>
      <c r="D52" s="10" t="s">
        <v>21</v>
      </c>
      <c r="E52" s="10" t="s">
        <v>10</v>
      </c>
      <c r="F52" s="10" t="s">
        <v>11</v>
      </c>
      <c r="G52" s="12">
        <v>7000</v>
      </c>
      <c r="H52" s="13">
        <v>6</v>
      </c>
      <c r="I52" s="12">
        <v>42000</v>
      </c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 t="s">
        <v>25</v>
      </c>
      <c r="W52" s="8" t="s">
        <v>22</v>
      </c>
      <c r="X52" s="21">
        <v>296000</v>
      </c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9" x14ac:dyDescent="0.3">
      <c r="A53" s="28">
        <v>43903</v>
      </c>
      <c r="B53" s="11" t="s">
        <v>19</v>
      </c>
      <c r="C53" s="10" t="s">
        <v>20</v>
      </c>
      <c r="D53" s="10" t="s">
        <v>21</v>
      </c>
      <c r="E53" s="10" t="s">
        <v>10</v>
      </c>
      <c r="F53" s="10" t="s">
        <v>15</v>
      </c>
      <c r="G53" s="12">
        <v>6000</v>
      </c>
      <c r="H53" s="13">
        <v>1</v>
      </c>
      <c r="I53" s="12">
        <v>6000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 t="s">
        <v>25</v>
      </c>
      <c r="W53" s="8" t="s">
        <v>10</v>
      </c>
      <c r="X53" s="21">
        <v>416000</v>
      </c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9" x14ac:dyDescent="0.3">
      <c r="A54" s="28">
        <v>43907</v>
      </c>
      <c r="B54" s="11" t="s">
        <v>19</v>
      </c>
      <c r="C54" s="10" t="s">
        <v>20</v>
      </c>
      <c r="D54" s="10" t="s">
        <v>21</v>
      </c>
      <c r="E54" s="10" t="s">
        <v>10</v>
      </c>
      <c r="F54" s="10" t="s">
        <v>11</v>
      </c>
      <c r="G54" s="12">
        <v>7000</v>
      </c>
      <c r="H54" s="13">
        <v>8</v>
      </c>
      <c r="I54" s="12">
        <v>56000</v>
      </c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 t="s">
        <v>13</v>
      </c>
      <c r="W54" s="8" t="s">
        <v>27</v>
      </c>
      <c r="X54" s="21">
        <v>1022000</v>
      </c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9" x14ac:dyDescent="0.3">
      <c r="A55" s="28">
        <v>43908</v>
      </c>
      <c r="B55" s="11" t="s">
        <v>19</v>
      </c>
      <c r="C55" s="10" t="s">
        <v>20</v>
      </c>
      <c r="D55" s="10" t="s">
        <v>21</v>
      </c>
      <c r="E55" s="10" t="s">
        <v>10</v>
      </c>
      <c r="F55" s="10" t="s">
        <v>30</v>
      </c>
      <c r="G55" s="12">
        <v>3000</v>
      </c>
      <c r="H55" s="13">
        <v>5</v>
      </c>
      <c r="I55" s="12">
        <v>15000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 t="s">
        <v>13</v>
      </c>
      <c r="W55" s="8" t="s">
        <v>22</v>
      </c>
      <c r="X55" s="21">
        <v>564000</v>
      </c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9" x14ac:dyDescent="0.3">
      <c r="A56" s="28">
        <v>43912</v>
      </c>
      <c r="B56" s="11" t="s">
        <v>19</v>
      </c>
      <c r="C56" s="10" t="s">
        <v>20</v>
      </c>
      <c r="D56" s="10" t="s">
        <v>21</v>
      </c>
      <c r="E56" s="10" t="s">
        <v>22</v>
      </c>
      <c r="F56" s="10" t="s">
        <v>31</v>
      </c>
      <c r="G56" s="12">
        <v>4000</v>
      </c>
      <c r="H56" s="13">
        <v>6</v>
      </c>
      <c r="I56" s="12">
        <v>24000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 t="s">
        <v>13</v>
      </c>
      <c r="W56" s="8" t="s">
        <v>10</v>
      </c>
      <c r="X56" s="21">
        <v>883000</v>
      </c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9" x14ac:dyDescent="0.3">
      <c r="A57" s="28">
        <v>43942</v>
      </c>
      <c r="B57" s="11" t="s">
        <v>19</v>
      </c>
      <c r="C57" s="10" t="s">
        <v>20</v>
      </c>
      <c r="D57" s="10" t="s">
        <v>21</v>
      </c>
      <c r="E57" s="10" t="s">
        <v>27</v>
      </c>
      <c r="F57" s="10" t="s">
        <v>34</v>
      </c>
      <c r="G57" s="12">
        <v>10000</v>
      </c>
      <c r="H57" s="13">
        <v>7</v>
      </c>
      <c r="I57" s="12">
        <v>70000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 t="s">
        <v>8</v>
      </c>
      <c r="W57" s="8" t="s">
        <v>27</v>
      </c>
      <c r="X57" s="21">
        <v>918000</v>
      </c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9" x14ac:dyDescent="0.3">
      <c r="A58" s="28">
        <v>43957</v>
      </c>
      <c r="B58" s="11" t="s">
        <v>19</v>
      </c>
      <c r="C58" s="10" t="s">
        <v>20</v>
      </c>
      <c r="D58" s="10" t="s">
        <v>21</v>
      </c>
      <c r="E58" s="10" t="s">
        <v>10</v>
      </c>
      <c r="F58" s="10" t="s">
        <v>15</v>
      </c>
      <c r="G58" s="12">
        <v>6000</v>
      </c>
      <c r="H58" s="13">
        <v>5</v>
      </c>
      <c r="I58" s="12">
        <v>30000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 t="s">
        <v>8</v>
      </c>
      <c r="W58" s="8" t="s">
        <v>22</v>
      </c>
      <c r="X58" s="21">
        <v>424000</v>
      </c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9" x14ac:dyDescent="0.3">
      <c r="A59" s="28">
        <v>43984</v>
      </c>
      <c r="B59" s="11" t="s">
        <v>19</v>
      </c>
      <c r="C59" s="10" t="s">
        <v>20</v>
      </c>
      <c r="D59" s="10" t="s">
        <v>21</v>
      </c>
      <c r="E59" s="10" t="s">
        <v>10</v>
      </c>
      <c r="F59" s="10" t="s">
        <v>15</v>
      </c>
      <c r="G59" s="12">
        <v>6000</v>
      </c>
      <c r="H59" s="13">
        <v>7</v>
      </c>
      <c r="I59" s="12">
        <v>42000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 t="s">
        <v>8</v>
      </c>
      <c r="W59" s="8" t="s">
        <v>10</v>
      </c>
      <c r="X59" s="21">
        <v>458000</v>
      </c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9" x14ac:dyDescent="0.3">
      <c r="A60" s="28">
        <v>44000</v>
      </c>
      <c r="B60" s="11" t="s">
        <v>19</v>
      </c>
      <c r="C60" s="10" t="s">
        <v>20</v>
      </c>
      <c r="D60" s="10" t="s">
        <v>21</v>
      </c>
      <c r="E60" s="10" t="s">
        <v>10</v>
      </c>
      <c r="F60" s="10" t="s">
        <v>15</v>
      </c>
      <c r="G60" s="12">
        <v>6000</v>
      </c>
      <c r="H60" s="13">
        <v>10</v>
      </c>
      <c r="I60" s="12">
        <v>60000</v>
      </c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 t="s">
        <v>17</v>
      </c>
      <c r="W60" s="8" t="s">
        <v>27</v>
      </c>
      <c r="X60" s="21">
        <v>786000</v>
      </c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9" x14ac:dyDescent="0.3">
      <c r="A61" s="28">
        <v>44007</v>
      </c>
      <c r="B61" s="11" t="s">
        <v>19</v>
      </c>
      <c r="C61" s="10" t="s">
        <v>20</v>
      </c>
      <c r="D61" s="10" t="s">
        <v>21</v>
      </c>
      <c r="E61" s="10" t="s">
        <v>10</v>
      </c>
      <c r="F61" s="10" t="s">
        <v>30</v>
      </c>
      <c r="G61" s="12">
        <v>3000</v>
      </c>
      <c r="H61" s="13">
        <v>2</v>
      </c>
      <c r="I61" s="12">
        <v>6000</v>
      </c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 t="s">
        <v>17</v>
      </c>
      <c r="AB61" s="8" t="s">
        <v>22</v>
      </c>
      <c r="AC61" s="21">
        <v>292000</v>
      </c>
      <c r="AD61" s="8"/>
      <c r="AE61" s="8"/>
      <c r="AF61" s="8"/>
      <c r="AG61" s="8"/>
      <c r="AH61" s="8"/>
      <c r="AI61" s="8"/>
      <c r="AJ61" s="8"/>
      <c r="AK61" s="8"/>
      <c r="AL61" s="8"/>
      <c r="AM61" s="8"/>
    </row>
    <row r="62" spans="1:39" x14ac:dyDescent="0.3">
      <c r="A62" s="28">
        <v>44016</v>
      </c>
      <c r="B62" s="11" t="s">
        <v>19</v>
      </c>
      <c r="C62" s="10" t="s">
        <v>20</v>
      </c>
      <c r="D62" s="10" t="s">
        <v>21</v>
      </c>
      <c r="E62" s="10" t="s">
        <v>10</v>
      </c>
      <c r="F62" s="10" t="s">
        <v>11</v>
      </c>
      <c r="G62" s="12">
        <v>7000</v>
      </c>
      <c r="H62" s="13">
        <v>5</v>
      </c>
      <c r="I62" s="12">
        <v>35000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 t="s">
        <v>17</v>
      </c>
      <c r="AB62" s="8" t="s">
        <v>10</v>
      </c>
      <c r="AC62" s="21">
        <v>361000</v>
      </c>
      <c r="AD62" s="8"/>
      <c r="AE62" s="8"/>
      <c r="AF62" s="8"/>
      <c r="AG62" s="8"/>
      <c r="AH62" s="8"/>
      <c r="AI62" s="8"/>
      <c r="AJ62" s="8"/>
      <c r="AK62" s="8"/>
      <c r="AL62" s="8"/>
      <c r="AM62" s="8"/>
    </row>
    <row r="63" spans="1:39" x14ac:dyDescent="0.3">
      <c r="A63" s="28">
        <v>44025</v>
      </c>
      <c r="B63" s="11" t="s">
        <v>19</v>
      </c>
      <c r="C63" s="10" t="s">
        <v>20</v>
      </c>
      <c r="D63" s="10" t="s">
        <v>21</v>
      </c>
      <c r="E63" s="10" t="s">
        <v>10</v>
      </c>
      <c r="F63" s="10" t="s">
        <v>30</v>
      </c>
      <c r="G63" s="12">
        <v>3000</v>
      </c>
      <c r="H63" s="13">
        <v>10</v>
      </c>
      <c r="I63" s="12">
        <v>30000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 t="s">
        <v>20</v>
      </c>
      <c r="AB63" s="8" t="s">
        <v>27</v>
      </c>
      <c r="AC63" s="21">
        <v>464000</v>
      </c>
      <c r="AD63" s="8"/>
      <c r="AE63" s="8"/>
      <c r="AF63" s="8"/>
      <c r="AG63" s="8"/>
      <c r="AH63" s="8"/>
      <c r="AI63" s="8"/>
      <c r="AJ63" s="8"/>
      <c r="AK63" s="8"/>
      <c r="AL63" s="8"/>
      <c r="AM63" s="8"/>
    </row>
    <row r="64" spans="1:39" x14ac:dyDescent="0.3">
      <c r="A64" s="28">
        <v>44039</v>
      </c>
      <c r="B64" s="11" t="s">
        <v>19</v>
      </c>
      <c r="C64" s="10" t="s">
        <v>20</v>
      </c>
      <c r="D64" s="10" t="s">
        <v>21</v>
      </c>
      <c r="E64" s="10" t="s">
        <v>27</v>
      </c>
      <c r="F64" s="10" t="s">
        <v>34</v>
      </c>
      <c r="G64" s="12">
        <v>10000</v>
      </c>
      <c r="H64" s="13">
        <v>2</v>
      </c>
      <c r="I64" s="12">
        <v>20000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 t="s">
        <v>20</v>
      </c>
      <c r="AB64" s="8" t="s">
        <v>22</v>
      </c>
      <c r="AC64" s="21">
        <v>340000</v>
      </c>
      <c r="AD64" s="8"/>
      <c r="AE64" s="8"/>
      <c r="AF64" s="8"/>
      <c r="AG64" s="8"/>
      <c r="AH64" s="8"/>
      <c r="AI64" s="8"/>
      <c r="AJ64" s="8"/>
      <c r="AK64" s="8"/>
      <c r="AL64" s="8"/>
      <c r="AM64" s="8"/>
    </row>
    <row r="65" spans="1:39" x14ac:dyDescent="0.3">
      <c r="A65" s="28">
        <v>44044</v>
      </c>
      <c r="B65" s="11" t="s">
        <v>19</v>
      </c>
      <c r="C65" s="10" t="s">
        <v>20</v>
      </c>
      <c r="D65" s="10" t="s">
        <v>21</v>
      </c>
      <c r="E65" s="10" t="s">
        <v>10</v>
      </c>
      <c r="F65" s="10" t="s">
        <v>11</v>
      </c>
      <c r="G65" s="12">
        <v>7000</v>
      </c>
      <c r="H65" s="13">
        <v>9</v>
      </c>
      <c r="I65" s="12">
        <v>63000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 t="s">
        <v>20</v>
      </c>
      <c r="AB65" s="8" t="s">
        <v>10</v>
      </c>
      <c r="AC65" s="21">
        <v>883000</v>
      </c>
      <c r="AD65" s="8"/>
      <c r="AE65" s="8"/>
      <c r="AF65" s="8"/>
      <c r="AG65" s="8"/>
      <c r="AH65" s="8"/>
      <c r="AI65" s="8"/>
      <c r="AJ65" s="8"/>
      <c r="AK65" s="8"/>
      <c r="AL65" s="8"/>
      <c r="AM65" s="8"/>
    </row>
    <row r="66" spans="1:39" x14ac:dyDescent="0.3">
      <c r="A66" s="28">
        <v>44054</v>
      </c>
      <c r="B66" s="11" t="s">
        <v>19</v>
      </c>
      <c r="C66" s="10" t="s">
        <v>20</v>
      </c>
      <c r="D66" s="10" t="s">
        <v>21</v>
      </c>
      <c r="E66" s="10" t="s">
        <v>10</v>
      </c>
      <c r="F66" s="10" t="s">
        <v>11</v>
      </c>
      <c r="G66" s="12">
        <v>7000</v>
      </c>
      <c r="H66" s="13">
        <v>8</v>
      </c>
      <c r="I66" s="12">
        <v>56000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</row>
    <row r="67" spans="1:39" x14ac:dyDescent="0.3">
      <c r="A67" s="28">
        <v>44069</v>
      </c>
      <c r="B67" s="11" t="s">
        <v>19</v>
      </c>
      <c r="C67" s="10" t="s">
        <v>20</v>
      </c>
      <c r="D67" s="10" t="s">
        <v>21</v>
      </c>
      <c r="E67" s="10" t="s">
        <v>27</v>
      </c>
      <c r="F67" s="10" t="s">
        <v>28</v>
      </c>
      <c r="G67" s="12">
        <v>18000</v>
      </c>
      <c r="H67" s="13">
        <v>9</v>
      </c>
      <c r="I67" s="12">
        <v>162000</v>
      </c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</row>
    <row r="68" spans="1:39" x14ac:dyDescent="0.3">
      <c r="A68" s="28">
        <v>44075</v>
      </c>
      <c r="B68" s="11" t="s">
        <v>19</v>
      </c>
      <c r="C68" s="10" t="s">
        <v>20</v>
      </c>
      <c r="D68" s="10" t="s">
        <v>21</v>
      </c>
      <c r="E68" s="10" t="s">
        <v>10</v>
      </c>
      <c r="F68" s="10" t="s">
        <v>11</v>
      </c>
      <c r="G68" s="12">
        <v>7000</v>
      </c>
      <c r="H68" s="13">
        <v>1</v>
      </c>
      <c r="I68" s="12">
        <v>7000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 t="s">
        <v>27</v>
      </c>
      <c r="AC68" s="8" t="s">
        <v>22</v>
      </c>
      <c r="AD68" s="8" t="s">
        <v>10</v>
      </c>
      <c r="AE68" s="8"/>
      <c r="AF68" s="8"/>
      <c r="AG68" s="8"/>
      <c r="AH68" s="8"/>
      <c r="AI68" s="8"/>
      <c r="AJ68" s="8"/>
      <c r="AK68" s="8"/>
      <c r="AL68" s="8"/>
      <c r="AM68" s="8"/>
    </row>
    <row r="69" spans="1:39" x14ac:dyDescent="0.3">
      <c r="A69" s="28">
        <v>44075</v>
      </c>
      <c r="B69" s="11" t="s">
        <v>19</v>
      </c>
      <c r="C69" s="10" t="s">
        <v>20</v>
      </c>
      <c r="D69" s="10" t="s">
        <v>21</v>
      </c>
      <c r="E69" s="10" t="s">
        <v>10</v>
      </c>
      <c r="F69" s="10" t="s">
        <v>15</v>
      </c>
      <c r="G69" s="12">
        <v>6000</v>
      </c>
      <c r="H69" s="13">
        <v>6</v>
      </c>
      <c r="I69" s="12">
        <v>36000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 t="s">
        <v>25</v>
      </c>
      <c r="AB69" s="21">
        <v>636000</v>
      </c>
      <c r="AC69" s="21">
        <v>296000</v>
      </c>
      <c r="AD69" s="21">
        <v>416000</v>
      </c>
      <c r="AE69" s="8"/>
      <c r="AF69" s="8"/>
      <c r="AG69" s="8"/>
      <c r="AH69" s="8"/>
      <c r="AI69" s="8"/>
      <c r="AJ69" s="8"/>
      <c r="AK69" s="8"/>
      <c r="AL69" s="8"/>
      <c r="AM69" s="8"/>
    </row>
    <row r="70" spans="1:39" x14ac:dyDescent="0.3">
      <c r="A70" s="28">
        <v>44079</v>
      </c>
      <c r="B70" s="11" t="s">
        <v>19</v>
      </c>
      <c r="C70" s="10" t="s">
        <v>20</v>
      </c>
      <c r="D70" s="10" t="s">
        <v>21</v>
      </c>
      <c r="E70" s="10" t="s">
        <v>10</v>
      </c>
      <c r="F70" s="10" t="s">
        <v>15</v>
      </c>
      <c r="G70" s="12">
        <v>6000</v>
      </c>
      <c r="H70" s="13">
        <v>7</v>
      </c>
      <c r="I70" s="12">
        <v>42000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 t="s">
        <v>13</v>
      </c>
      <c r="AB70" s="21">
        <v>1022000</v>
      </c>
      <c r="AC70" s="21">
        <v>564000</v>
      </c>
      <c r="AD70" s="21">
        <v>883000</v>
      </c>
      <c r="AE70" s="8"/>
      <c r="AF70" s="8"/>
      <c r="AG70" s="8"/>
      <c r="AH70" s="8"/>
      <c r="AI70" s="8"/>
      <c r="AJ70" s="8"/>
      <c r="AK70" s="8"/>
      <c r="AL70" s="8"/>
      <c r="AM70" s="8"/>
    </row>
    <row r="71" spans="1:39" x14ac:dyDescent="0.3">
      <c r="A71" s="28">
        <v>44080</v>
      </c>
      <c r="B71" s="11" t="s">
        <v>19</v>
      </c>
      <c r="C71" s="10" t="s">
        <v>20</v>
      </c>
      <c r="D71" s="10" t="s">
        <v>21</v>
      </c>
      <c r="E71" s="10" t="s">
        <v>27</v>
      </c>
      <c r="F71" s="10" t="s">
        <v>28</v>
      </c>
      <c r="G71" s="12">
        <v>18000</v>
      </c>
      <c r="H71" s="13">
        <v>4</v>
      </c>
      <c r="I71" s="12">
        <v>72000</v>
      </c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 t="s">
        <v>8</v>
      </c>
      <c r="AB71" s="21">
        <v>918000</v>
      </c>
      <c r="AC71" s="21">
        <v>424000</v>
      </c>
      <c r="AD71" s="21">
        <v>458000</v>
      </c>
      <c r="AE71" s="8"/>
      <c r="AF71" s="8"/>
      <c r="AG71" s="8"/>
      <c r="AH71" s="8"/>
      <c r="AI71" s="8"/>
      <c r="AJ71" s="8"/>
      <c r="AK71" s="8"/>
      <c r="AL71" s="8"/>
      <c r="AM71" s="8"/>
    </row>
    <row r="72" spans="1:39" x14ac:dyDescent="0.3">
      <c r="A72" s="28">
        <v>44085</v>
      </c>
      <c r="B72" s="11" t="s">
        <v>19</v>
      </c>
      <c r="C72" s="10" t="s">
        <v>20</v>
      </c>
      <c r="D72" s="10" t="s">
        <v>21</v>
      </c>
      <c r="E72" s="10" t="s">
        <v>22</v>
      </c>
      <c r="F72" s="10" t="s">
        <v>31</v>
      </c>
      <c r="G72" s="12">
        <v>4000</v>
      </c>
      <c r="H72" s="13">
        <v>7</v>
      </c>
      <c r="I72" s="12">
        <v>28000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 t="s">
        <v>17</v>
      </c>
      <c r="AB72" s="21">
        <v>786000</v>
      </c>
      <c r="AC72" s="21">
        <v>292000</v>
      </c>
      <c r="AD72" s="21">
        <v>361000</v>
      </c>
      <c r="AE72" s="8"/>
      <c r="AF72" s="8"/>
      <c r="AG72" s="8"/>
      <c r="AH72" s="8"/>
      <c r="AI72" s="8"/>
      <c r="AJ72" s="8"/>
      <c r="AK72" s="8"/>
      <c r="AL72" s="8"/>
      <c r="AM72" s="8"/>
    </row>
    <row r="73" spans="1:39" x14ac:dyDescent="0.3">
      <c r="A73" s="28">
        <v>44086</v>
      </c>
      <c r="B73" s="11" t="s">
        <v>19</v>
      </c>
      <c r="C73" s="10" t="s">
        <v>20</v>
      </c>
      <c r="D73" s="10" t="s">
        <v>21</v>
      </c>
      <c r="E73" s="10" t="s">
        <v>10</v>
      </c>
      <c r="F73" s="10" t="s">
        <v>11</v>
      </c>
      <c r="G73" s="12">
        <v>7000</v>
      </c>
      <c r="H73" s="13">
        <v>6</v>
      </c>
      <c r="I73" s="12">
        <v>42000</v>
      </c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 t="s">
        <v>20</v>
      </c>
      <c r="AB73" s="21">
        <v>464000</v>
      </c>
      <c r="AC73" s="21">
        <v>340000</v>
      </c>
      <c r="AD73" s="21">
        <v>883000</v>
      </c>
      <c r="AE73" s="8"/>
      <c r="AF73" s="8"/>
      <c r="AG73" s="8"/>
      <c r="AH73" s="8"/>
      <c r="AI73" s="8"/>
      <c r="AJ73" s="8"/>
      <c r="AK73" s="8"/>
      <c r="AL73" s="8"/>
      <c r="AM73" s="8"/>
    </row>
    <row r="74" spans="1:39" x14ac:dyDescent="0.3">
      <c r="A74" s="28">
        <v>44095</v>
      </c>
      <c r="B74" s="11" t="s">
        <v>19</v>
      </c>
      <c r="C74" s="10" t="s">
        <v>20</v>
      </c>
      <c r="D74" s="10" t="s">
        <v>21</v>
      </c>
      <c r="E74" s="10" t="s">
        <v>10</v>
      </c>
      <c r="F74" s="10" t="s">
        <v>15</v>
      </c>
      <c r="G74" s="12">
        <v>6000</v>
      </c>
      <c r="H74" s="13">
        <v>8</v>
      </c>
      <c r="I74" s="12">
        <v>48000</v>
      </c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</row>
    <row r="75" spans="1:39" x14ac:dyDescent="0.3">
      <c r="A75" s="28">
        <v>44123</v>
      </c>
      <c r="B75" s="11" t="s">
        <v>19</v>
      </c>
      <c r="C75" s="10" t="s">
        <v>20</v>
      </c>
      <c r="D75" s="10" t="s">
        <v>21</v>
      </c>
      <c r="E75" s="10" t="s">
        <v>27</v>
      </c>
      <c r="F75" s="10" t="s">
        <v>34</v>
      </c>
      <c r="G75" s="12">
        <v>10000</v>
      </c>
      <c r="H75" s="13">
        <v>8</v>
      </c>
      <c r="I75" s="12">
        <v>80000</v>
      </c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</row>
    <row r="76" spans="1:39" x14ac:dyDescent="0.3">
      <c r="A76" s="28">
        <v>44127</v>
      </c>
      <c r="B76" s="11" t="s">
        <v>19</v>
      </c>
      <c r="C76" s="10" t="s">
        <v>20</v>
      </c>
      <c r="D76" s="10" t="s">
        <v>21</v>
      </c>
      <c r="E76" s="10" t="s">
        <v>22</v>
      </c>
      <c r="F76" s="10" t="s">
        <v>23</v>
      </c>
      <c r="G76" s="12">
        <v>8000</v>
      </c>
      <c r="H76" s="13">
        <v>5</v>
      </c>
      <c r="I76" s="12">
        <v>40000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9" t="s">
        <v>38</v>
      </c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</row>
    <row r="77" spans="1:39" x14ac:dyDescent="0.3">
      <c r="A77" s="28">
        <v>44135</v>
      </c>
      <c r="B77" s="11" t="s">
        <v>19</v>
      </c>
      <c r="C77" s="10" t="s">
        <v>20</v>
      </c>
      <c r="D77" s="10" t="s">
        <v>21</v>
      </c>
      <c r="E77" s="10" t="s">
        <v>10</v>
      </c>
      <c r="F77" s="10" t="s">
        <v>11</v>
      </c>
      <c r="G77" s="12">
        <v>7000</v>
      </c>
      <c r="H77" s="13">
        <v>1</v>
      </c>
      <c r="I77" s="12">
        <v>7000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 t="s">
        <v>13</v>
      </c>
      <c r="AB77" s="21">
        <v>59</v>
      </c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</row>
    <row r="78" spans="1:39" x14ac:dyDescent="0.3">
      <c r="A78" s="28">
        <v>44139</v>
      </c>
      <c r="B78" s="11" t="s">
        <v>19</v>
      </c>
      <c r="C78" s="10" t="s">
        <v>20</v>
      </c>
      <c r="D78" s="10" t="s">
        <v>21</v>
      </c>
      <c r="E78" s="10" t="s">
        <v>22</v>
      </c>
      <c r="F78" s="10" t="s">
        <v>23</v>
      </c>
      <c r="G78" s="12">
        <v>8000</v>
      </c>
      <c r="H78" s="13">
        <v>10</v>
      </c>
      <c r="I78" s="12">
        <v>80000</v>
      </c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 t="s">
        <v>8</v>
      </c>
      <c r="AB78" s="21">
        <v>41</v>
      </c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</row>
    <row r="79" spans="1:39" x14ac:dyDescent="0.3">
      <c r="A79" s="28">
        <v>44147</v>
      </c>
      <c r="B79" s="11" t="s">
        <v>19</v>
      </c>
      <c r="C79" s="10" t="s">
        <v>20</v>
      </c>
      <c r="D79" s="10" t="s">
        <v>21</v>
      </c>
      <c r="E79" s="10" t="s">
        <v>10</v>
      </c>
      <c r="F79" s="10" t="s">
        <v>11</v>
      </c>
      <c r="G79" s="12">
        <v>7000</v>
      </c>
      <c r="H79" s="13">
        <v>5</v>
      </c>
      <c r="I79" s="12">
        <v>35000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 t="s">
        <v>20</v>
      </c>
      <c r="AB79" s="21">
        <v>39</v>
      </c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</row>
    <row r="80" spans="1:39" x14ac:dyDescent="0.3">
      <c r="A80" s="28">
        <v>44147</v>
      </c>
      <c r="B80" s="11" t="s">
        <v>19</v>
      </c>
      <c r="C80" s="10" t="s">
        <v>20</v>
      </c>
      <c r="D80" s="10" t="s">
        <v>21</v>
      </c>
      <c r="E80" s="10" t="s">
        <v>10</v>
      </c>
      <c r="F80" s="10" t="s">
        <v>15</v>
      </c>
      <c r="G80" s="12">
        <v>6000</v>
      </c>
      <c r="H80" s="13">
        <v>8</v>
      </c>
      <c r="I80" s="12">
        <v>48000</v>
      </c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 t="s">
        <v>25</v>
      </c>
      <c r="AB80" s="21">
        <v>27</v>
      </c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</row>
    <row r="81" spans="1:39" x14ac:dyDescent="0.3">
      <c r="A81" s="28">
        <v>44165</v>
      </c>
      <c r="B81" s="11" t="s">
        <v>19</v>
      </c>
      <c r="C81" s="10" t="s">
        <v>20</v>
      </c>
      <c r="D81" s="10" t="s">
        <v>21</v>
      </c>
      <c r="E81" s="10" t="s">
        <v>10</v>
      </c>
      <c r="F81" s="10" t="s">
        <v>15</v>
      </c>
      <c r="G81" s="12">
        <v>6000</v>
      </c>
      <c r="H81" s="13">
        <v>7</v>
      </c>
      <c r="I81" s="12">
        <v>42000</v>
      </c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 t="s">
        <v>17</v>
      </c>
      <c r="AB81" s="21">
        <v>34</v>
      </c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</row>
    <row r="82" spans="1:39" x14ac:dyDescent="0.3">
      <c r="A82" s="28">
        <v>44187</v>
      </c>
      <c r="B82" s="11" t="s">
        <v>19</v>
      </c>
      <c r="C82" s="10" t="s">
        <v>20</v>
      </c>
      <c r="D82" s="10" t="s">
        <v>21</v>
      </c>
      <c r="E82" s="10" t="s">
        <v>27</v>
      </c>
      <c r="F82" s="10" t="s">
        <v>34</v>
      </c>
      <c r="G82" s="12">
        <v>10000</v>
      </c>
      <c r="H82" s="13">
        <v>6</v>
      </c>
      <c r="I82" s="12">
        <v>60000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</row>
    <row r="83" spans="1:39" x14ac:dyDescent="0.3">
      <c r="A83" s="28">
        <v>44191</v>
      </c>
      <c r="B83" s="11" t="s">
        <v>19</v>
      </c>
      <c r="C83" s="10" t="s">
        <v>20</v>
      </c>
      <c r="D83" s="10" t="s">
        <v>21</v>
      </c>
      <c r="E83" s="10" t="s">
        <v>10</v>
      </c>
      <c r="F83" s="10" t="s">
        <v>30</v>
      </c>
      <c r="G83" s="12">
        <v>3000</v>
      </c>
      <c r="H83" s="13">
        <v>1</v>
      </c>
      <c r="I83" s="12">
        <v>3000</v>
      </c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9" t="s">
        <v>39</v>
      </c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</row>
    <row r="84" spans="1:39" x14ac:dyDescent="0.3">
      <c r="A84" s="28">
        <v>44205</v>
      </c>
      <c r="B84" s="11" t="s">
        <v>19</v>
      </c>
      <c r="C84" s="10" t="s">
        <v>20</v>
      </c>
      <c r="D84" s="10" t="s">
        <v>21</v>
      </c>
      <c r="E84" s="10" t="s">
        <v>22</v>
      </c>
      <c r="F84" s="10" t="s">
        <v>23</v>
      </c>
      <c r="G84" s="12">
        <v>8000</v>
      </c>
      <c r="H84" s="13">
        <v>7</v>
      </c>
      <c r="I84" s="12">
        <v>56000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 t="s">
        <v>17</v>
      </c>
      <c r="AB84" s="21">
        <v>4</v>
      </c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</row>
    <row r="85" spans="1:39" x14ac:dyDescent="0.3">
      <c r="A85" s="28">
        <v>44207</v>
      </c>
      <c r="B85" s="11" t="s">
        <v>19</v>
      </c>
      <c r="C85" s="10" t="s">
        <v>20</v>
      </c>
      <c r="D85" s="10" t="s">
        <v>21</v>
      </c>
      <c r="E85" s="10" t="s">
        <v>22</v>
      </c>
      <c r="F85" s="10" t="s">
        <v>23</v>
      </c>
      <c r="G85" s="12">
        <v>8000</v>
      </c>
      <c r="H85" s="13">
        <v>5</v>
      </c>
      <c r="I85" s="12">
        <v>40000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 t="s">
        <v>20</v>
      </c>
      <c r="AB85" s="21">
        <v>1</v>
      </c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</row>
    <row r="86" spans="1:39" x14ac:dyDescent="0.3">
      <c r="A86" s="28">
        <v>44207</v>
      </c>
      <c r="B86" s="11" t="s">
        <v>19</v>
      </c>
      <c r="C86" s="10" t="s">
        <v>20</v>
      </c>
      <c r="D86" s="10" t="s">
        <v>21</v>
      </c>
      <c r="E86" s="10" t="s">
        <v>10</v>
      </c>
      <c r="F86" s="10" t="s">
        <v>30</v>
      </c>
      <c r="G86" s="12">
        <v>3000</v>
      </c>
      <c r="H86" s="13">
        <v>9</v>
      </c>
      <c r="I86" s="12">
        <v>27000</v>
      </c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 t="s">
        <v>8</v>
      </c>
      <c r="AB86" s="21">
        <v>4</v>
      </c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</row>
    <row r="87" spans="1:39" x14ac:dyDescent="0.3">
      <c r="A87" s="28">
        <v>44222</v>
      </c>
      <c r="B87" s="11" t="s">
        <v>19</v>
      </c>
      <c r="C87" s="10" t="s">
        <v>20</v>
      </c>
      <c r="D87" s="10" t="s">
        <v>21</v>
      </c>
      <c r="E87" s="10" t="s">
        <v>10</v>
      </c>
      <c r="F87" s="10" t="s">
        <v>11</v>
      </c>
      <c r="G87" s="12">
        <v>7000</v>
      </c>
      <c r="H87" s="13">
        <v>5</v>
      </c>
      <c r="I87" s="12">
        <v>35000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 t="s">
        <v>13</v>
      </c>
      <c r="AB87" s="21">
        <v>2</v>
      </c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</row>
    <row r="88" spans="1:39" x14ac:dyDescent="0.3">
      <c r="A88" s="28">
        <v>43840</v>
      </c>
      <c r="B88" s="11" t="s">
        <v>24</v>
      </c>
      <c r="C88" s="10" t="s">
        <v>25</v>
      </c>
      <c r="D88" s="10" t="s">
        <v>26</v>
      </c>
      <c r="E88" s="10" t="s">
        <v>27</v>
      </c>
      <c r="F88" s="10" t="s">
        <v>28</v>
      </c>
      <c r="G88" s="12">
        <v>18000</v>
      </c>
      <c r="H88" s="13">
        <v>7</v>
      </c>
      <c r="I88" s="12">
        <v>126000</v>
      </c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 t="s">
        <v>25</v>
      </c>
      <c r="AB88" s="21">
        <v>3</v>
      </c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</row>
    <row r="89" spans="1:39" x14ac:dyDescent="0.3">
      <c r="A89" s="28">
        <v>43841</v>
      </c>
      <c r="B89" s="11" t="s">
        <v>24</v>
      </c>
      <c r="C89" s="10" t="s">
        <v>25</v>
      </c>
      <c r="D89" s="10" t="s">
        <v>26</v>
      </c>
      <c r="E89" s="10" t="s">
        <v>10</v>
      </c>
      <c r="F89" s="10" t="s">
        <v>11</v>
      </c>
      <c r="G89" s="12">
        <v>7000</v>
      </c>
      <c r="H89" s="13">
        <v>1</v>
      </c>
      <c r="I89" s="12">
        <v>7000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</row>
    <row r="90" spans="1:39" x14ac:dyDescent="0.3">
      <c r="A90" s="28">
        <v>43852</v>
      </c>
      <c r="B90" s="11" t="s">
        <v>24</v>
      </c>
      <c r="C90" s="10" t="s">
        <v>25</v>
      </c>
      <c r="D90" s="10" t="s">
        <v>26</v>
      </c>
      <c r="E90" s="10" t="s">
        <v>22</v>
      </c>
      <c r="F90" s="10" t="s">
        <v>31</v>
      </c>
      <c r="G90" s="12">
        <v>4000</v>
      </c>
      <c r="H90" s="13">
        <v>1</v>
      </c>
      <c r="I90" s="12">
        <v>4000</v>
      </c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9" t="s">
        <v>40</v>
      </c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</row>
    <row r="91" spans="1:39" x14ac:dyDescent="0.3">
      <c r="A91" s="28">
        <v>43864</v>
      </c>
      <c r="B91" s="11" t="s">
        <v>24</v>
      </c>
      <c r="C91" s="10" t="s">
        <v>25</v>
      </c>
      <c r="D91" s="10" t="s">
        <v>26</v>
      </c>
      <c r="E91" s="10" t="s">
        <v>27</v>
      </c>
      <c r="F91" s="10" t="s">
        <v>28</v>
      </c>
      <c r="G91" s="12">
        <v>18000</v>
      </c>
      <c r="H91" s="13">
        <v>8</v>
      </c>
      <c r="I91" s="12">
        <v>144000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 t="s">
        <v>25</v>
      </c>
      <c r="AB91" s="21">
        <v>49926</v>
      </c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</row>
    <row r="92" spans="1:39" x14ac:dyDescent="0.3">
      <c r="A92" s="28">
        <v>43868</v>
      </c>
      <c r="B92" s="11" t="s">
        <v>24</v>
      </c>
      <c r="C92" s="10" t="s">
        <v>25</v>
      </c>
      <c r="D92" s="10" t="s">
        <v>26</v>
      </c>
      <c r="E92" s="10" t="s">
        <v>10</v>
      </c>
      <c r="F92" s="10" t="s">
        <v>30</v>
      </c>
      <c r="G92" s="12">
        <v>3000</v>
      </c>
      <c r="H92" s="13">
        <v>9</v>
      </c>
      <c r="I92" s="12">
        <v>27000</v>
      </c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 t="s">
        <v>20</v>
      </c>
      <c r="AB92" s="21">
        <v>43256</v>
      </c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</row>
    <row r="93" spans="1:39" x14ac:dyDescent="0.3">
      <c r="A93" s="28">
        <v>43871</v>
      </c>
      <c r="B93" s="11" t="s">
        <v>24</v>
      </c>
      <c r="C93" s="10" t="s">
        <v>25</v>
      </c>
      <c r="D93" s="10" t="s">
        <v>26</v>
      </c>
      <c r="E93" s="10" t="s">
        <v>10</v>
      </c>
      <c r="F93" s="10" t="s">
        <v>11</v>
      </c>
      <c r="G93" s="12">
        <v>7000</v>
      </c>
      <c r="H93" s="13">
        <v>3</v>
      </c>
      <c r="I93" s="12">
        <v>21000</v>
      </c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 t="s">
        <v>17</v>
      </c>
      <c r="AB93" s="21">
        <v>42324</v>
      </c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</row>
    <row r="94" spans="1:39" x14ac:dyDescent="0.3">
      <c r="A94" s="28">
        <v>43874</v>
      </c>
      <c r="B94" s="11" t="s">
        <v>24</v>
      </c>
      <c r="C94" s="10" t="s">
        <v>25</v>
      </c>
      <c r="D94" s="10" t="s">
        <v>26</v>
      </c>
      <c r="E94" s="10" t="s">
        <v>22</v>
      </c>
      <c r="F94" s="10" t="s">
        <v>23</v>
      </c>
      <c r="G94" s="12">
        <v>8000</v>
      </c>
      <c r="H94" s="13">
        <v>2</v>
      </c>
      <c r="I94" s="12">
        <v>16000</v>
      </c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 t="s">
        <v>8</v>
      </c>
      <c r="AB94" s="21">
        <v>43902</v>
      </c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</row>
    <row r="95" spans="1:39" x14ac:dyDescent="0.3">
      <c r="A95" s="28">
        <v>43883</v>
      </c>
      <c r="B95" s="11" t="s">
        <v>24</v>
      </c>
      <c r="C95" s="10" t="s">
        <v>25</v>
      </c>
      <c r="D95" s="10" t="s">
        <v>26</v>
      </c>
      <c r="E95" s="10" t="s">
        <v>10</v>
      </c>
      <c r="F95" s="10" t="s">
        <v>11</v>
      </c>
      <c r="G95" s="12">
        <v>7000</v>
      </c>
      <c r="H95" s="13">
        <v>5</v>
      </c>
      <c r="I95" s="12">
        <v>35000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 t="s">
        <v>13</v>
      </c>
      <c r="AB95" s="21">
        <v>41847</v>
      </c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</row>
    <row r="96" spans="1:39" x14ac:dyDescent="0.3">
      <c r="A96" s="28">
        <v>43902</v>
      </c>
      <c r="B96" s="11" t="s">
        <v>24</v>
      </c>
      <c r="C96" s="10" t="s">
        <v>25</v>
      </c>
      <c r="D96" s="10" t="s">
        <v>26</v>
      </c>
      <c r="E96" s="10" t="s">
        <v>27</v>
      </c>
      <c r="F96" s="10" t="s">
        <v>34</v>
      </c>
      <c r="G96" s="12">
        <v>10000</v>
      </c>
      <c r="H96" s="13">
        <v>9</v>
      </c>
      <c r="I96" s="12">
        <v>90000</v>
      </c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</row>
    <row r="97" spans="1:39" x14ac:dyDescent="0.3">
      <c r="A97" s="28">
        <v>43925</v>
      </c>
      <c r="B97" s="11" t="s">
        <v>24</v>
      </c>
      <c r="C97" s="10" t="s">
        <v>25</v>
      </c>
      <c r="D97" s="10" t="s">
        <v>26</v>
      </c>
      <c r="E97" s="10" t="s">
        <v>22</v>
      </c>
      <c r="F97" s="10" t="s">
        <v>23</v>
      </c>
      <c r="G97" s="12">
        <v>8000</v>
      </c>
      <c r="H97" s="13">
        <v>8</v>
      </c>
      <c r="I97" s="12">
        <v>64000</v>
      </c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9" t="s">
        <v>41</v>
      </c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</row>
    <row r="98" spans="1:39" x14ac:dyDescent="0.3">
      <c r="A98" s="28">
        <v>43956</v>
      </c>
      <c r="B98" s="11" t="s">
        <v>24</v>
      </c>
      <c r="C98" s="10" t="s">
        <v>25</v>
      </c>
      <c r="D98" s="10" t="s">
        <v>26</v>
      </c>
      <c r="E98" s="10" t="s">
        <v>22</v>
      </c>
      <c r="F98" s="10" t="s">
        <v>31</v>
      </c>
      <c r="G98" s="12">
        <v>4000</v>
      </c>
      <c r="H98" s="13">
        <v>10</v>
      </c>
      <c r="I98" s="12">
        <v>40000</v>
      </c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20">
        <v>43952</v>
      </c>
      <c r="AB98" s="20">
        <v>43983</v>
      </c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</row>
    <row r="99" spans="1:39" x14ac:dyDescent="0.3">
      <c r="A99" s="28">
        <v>43975</v>
      </c>
      <c r="B99" s="11" t="s">
        <v>24</v>
      </c>
      <c r="C99" s="10" t="s">
        <v>25</v>
      </c>
      <c r="D99" s="10" t="s">
        <v>26</v>
      </c>
      <c r="E99" s="10" t="s">
        <v>10</v>
      </c>
      <c r="F99" s="10" t="s">
        <v>30</v>
      </c>
      <c r="G99" s="12">
        <v>3000</v>
      </c>
      <c r="H99" s="13">
        <v>6</v>
      </c>
      <c r="I99" s="12">
        <v>18000</v>
      </c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</row>
    <row r="100" spans="1:39" x14ac:dyDescent="0.3">
      <c r="A100" s="28">
        <v>43985</v>
      </c>
      <c r="B100" s="11" t="s">
        <v>24</v>
      </c>
      <c r="C100" s="10" t="s">
        <v>25</v>
      </c>
      <c r="D100" s="10" t="s">
        <v>26</v>
      </c>
      <c r="E100" s="10" t="s">
        <v>27</v>
      </c>
      <c r="F100" s="10" t="s">
        <v>34</v>
      </c>
      <c r="G100" s="12">
        <v>10000</v>
      </c>
      <c r="H100" s="13">
        <v>6</v>
      </c>
      <c r="I100" s="12">
        <v>60000</v>
      </c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 t="s">
        <v>8</v>
      </c>
      <c r="AB100" s="21">
        <v>66667</v>
      </c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</row>
    <row r="101" spans="1:39" x14ac:dyDescent="0.3">
      <c r="A101" s="28">
        <v>43998</v>
      </c>
      <c r="B101" s="11" t="s">
        <v>24</v>
      </c>
      <c r="C101" s="10" t="s">
        <v>25</v>
      </c>
      <c r="D101" s="10" t="s">
        <v>26</v>
      </c>
      <c r="E101" s="10" t="s">
        <v>10</v>
      </c>
      <c r="F101" s="10" t="s">
        <v>11</v>
      </c>
      <c r="G101" s="12">
        <v>7000</v>
      </c>
      <c r="H101" s="13">
        <v>6</v>
      </c>
      <c r="I101" s="12">
        <v>42000</v>
      </c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 t="s">
        <v>13</v>
      </c>
      <c r="AB101" s="21">
        <v>40000</v>
      </c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</row>
    <row r="102" spans="1:39" x14ac:dyDescent="0.3">
      <c r="A102" s="28">
        <v>44022</v>
      </c>
      <c r="B102" s="11" t="s">
        <v>24</v>
      </c>
      <c r="C102" s="10" t="s">
        <v>25</v>
      </c>
      <c r="D102" s="10" t="s">
        <v>26</v>
      </c>
      <c r="E102" s="10" t="s">
        <v>27</v>
      </c>
      <c r="F102" s="10" t="s">
        <v>28</v>
      </c>
      <c r="G102" s="12">
        <v>18000</v>
      </c>
      <c r="H102" s="13">
        <v>7</v>
      </c>
      <c r="I102" s="12">
        <v>126000</v>
      </c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 t="s">
        <v>25</v>
      </c>
      <c r="AB102" s="21">
        <v>29000</v>
      </c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</row>
    <row r="103" spans="1:39" x14ac:dyDescent="0.3">
      <c r="A103" s="28">
        <v>44026</v>
      </c>
      <c r="B103" s="11" t="s">
        <v>24</v>
      </c>
      <c r="C103" s="10" t="s">
        <v>25</v>
      </c>
      <c r="D103" s="10" t="s">
        <v>26</v>
      </c>
      <c r="E103" s="10" t="s">
        <v>27</v>
      </c>
      <c r="F103" s="10" t="s">
        <v>34</v>
      </c>
      <c r="G103" s="12">
        <v>10000</v>
      </c>
      <c r="H103" s="13">
        <v>9</v>
      </c>
      <c r="I103" s="12">
        <v>90000</v>
      </c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 t="s">
        <v>17</v>
      </c>
      <c r="AB103" s="21">
        <v>53500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</row>
    <row r="104" spans="1:39" x14ac:dyDescent="0.3">
      <c r="A104" s="28">
        <v>44042</v>
      </c>
      <c r="B104" s="11" t="s">
        <v>24</v>
      </c>
      <c r="C104" s="10" t="s">
        <v>25</v>
      </c>
      <c r="D104" s="10" t="s">
        <v>26</v>
      </c>
      <c r="E104" s="10" t="s">
        <v>10</v>
      </c>
      <c r="F104" s="10" t="s">
        <v>30</v>
      </c>
      <c r="G104" s="12">
        <v>3000</v>
      </c>
      <c r="H104" s="13">
        <v>10</v>
      </c>
      <c r="I104" s="12">
        <v>30000</v>
      </c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 t="s">
        <v>20</v>
      </c>
      <c r="AB104" s="21">
        <v>30000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</row>
    <row r="105" spans="1:39" x14ac:dyDescent="0.3">
      <c r="A105" s="28">
        <v>44088</v>
      </c>
      <c r="B105" s="11" t="s">
        <v>24</v>
      </c>
      <c r="C105" s="10" t="s">
        <v>25</v>
      </c>
      <c r="D105" s="10" t="s">
        <v>26</v>
      </c>
      <c r="E105" s="10" t="s">
        <v>10</v>
      </c>
      <c r="F105" s="10" t="s">
        <v>11</v>
      </c>
      <c r="G105" s="12">
        <v>7000</v>
      </c>
      <c r="H105" s="13">
        <v>4</v>
      </c>
      <c r="I105" s="12">
        <v>28000</v>
      </c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</row>
    <row r="106" spans="1:39" x14ac:dyDescent="0.3">
      <c r="A106" s="28">
        <v>44092</v>
      </c>
      <c r="B106" s="11" t="s">
        <v>24</v>
      </c>
      <c r="C106" s="10" t="s">
        <v>25</v>
      </c>
      <c r="D106" s="10" t="s">
        <v>26</v>
      </c>
      <c r="E106" s="10" t="s">
        <v>22</v>
      </c>
      <c r="F106" s="10" t="s">
        <v>31</v>
      </c>
      <c r="G106" s="12">
        <v>4000</v>
      </c>
      <c r="H106" s="13">
        <v>7</v>
      </c>
      <c r="I106" s="12">
        <v>28000</v>
      </c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</row>
    <row r="107" spans="1:39" x14ac:dyDescent="0.3">
      <c r="A107" s="28">
        <v>44119</v>
      </c>
      <c r="B107" s="11" t="s">
        <v>24</v>
      </c>
      <c r="C107" s="10" t="s">
        <v>25</v>
      </c>
      <c r="D107" s="10" t="s">
        <v>26</v>
      </c>
      <c r="E107" s="10" t="s">
        <v>10</v>
      </c>
      <c r="F107" s="10" t="s">
        <v>15</v>
      </c>
      <c r="G107" s="12">
        <v>6000</v>
      </c>
      <c r="H107" s="13">
        <v>4</v>
      </c>
      <c r="I107" s="12">
        <v>24000</v>
      </c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9" t="s">
        <v>42</v>
      </c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</row>
    <row r="108" spans="1:39" x14ac:dyDescent="0.3">
      <c r="A108" s="28">
        <v>44127</v>
      </c>
      <c r="B108" s="11" t="s">
        <v>24</v>
      </c>
      <c r="C108" s="10" t="s">
        <v>25</v>
      </c>
      <c r="D108" s="10" t="s">
        <v>26</v>
      </c>
      <c r="E108" s="10" t="s">
        <v>22</v>
      </c>
      <c r="F108" s="10" t="s">
        <v>23</v>
      </c>
      <c r="G108" s="12">
        <v>8000</v>
      </c>
      <c r="H108" s="13">
        <v>10</v>
      </c>
      <c r="I108" s="12">
        <v>80000</v>
      </c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 t="s">
        <v>56</v>
      </c>
      <c r="AB108" s="8" t="s">
        <v>9</v>
      </c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</row>
    <row r="109" spans="1:39" x14ac:dyDescent="0.3">
      <c r="A109" s="28">
        <v>44134</v>
      </c>
      <c r="B109" s="11" t="s">
        <v>24</v>
      </c>
      <c r="C109" s="10" t="s">
        <v>25</v>
      </c>
      <c r="D109" s="10" t="s">
        <v>26</v>
      </c>
      <c r="E109" s="10" t="s">
        <v>10</v>
      </c>
      <c r="F109" s="10" t="s">
        <v>30</v>
      </c>
      <c r="G109" s="12">
        <v>3000</v>
      </c>
      <c r="H109" s="13">
        <v>3</v>
      </c>
      <c r="I109" s="12">
        <v>9000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 t="s">
        <v>13</v>
      </c>
      <c r="AB109" s="8" t="s">
        <v>14</v>
      </c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</row>
    <row r="110" spans="1:39" x14ac:dyDescent="0.3">
      <c r="A110" s="28">
        <v>44138</v>
      </c>
      <c r="B110" s="11" t="s">
        <v>24</v>
      </c>
      <c r="C110" s="10" t="s">
        <v>25</v>
      </c>
      <c r="D110" s="10" t="s">
        <v>26</v>
      </c>
      <c r="E110" s="10" t="s">
        <v>10</v>
      </c>
      <c r="F110" s="10" t="s">
        <v>11</v>
      </c>
      <c r="G110" s="12">
        <v>7000</v>
      </c>
      <c r="H110" s="13">
        <v>9</v>
      </c>
      <c r="I110" s="12">
        <v>63000</v>
      </c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 t="s">
        <v>17</v>
      </c>
      <c r="AB110" s="8" t="s">
        <v>18</v>
      </c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</row>
    <row r="111" spans="1:39" x14ac:dyDescent="0.3">
      <c r="A111" s="28">
        <v>44151</v>
      </c>
      <c r="B111" s="11" t="s">
        <v>24</v>
      </c>
      <c r="C111" s="10" t="s">
        <v>25</v>
      </c>
      <c r="D111" s="10" t="s">
        <v>26</v>
      </c>
      <c r="E111" s="10" t="s">
        <v>22</v>
      </c>
      <c r="F111" s="10" t="s">
        <v>23</v>
      </c>
      <c r="G111" s="12">
        <v>8000</v>
      </c>
      <c r="H111" s="13">
        <v>8</v>
      </c>
      <c r="I111" s="12">
        <v>64000</v>
      </c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 t="s">
        <v>20</v>
      </c>
      <c r="AB111" s="8" t="s">
        <v>21</v>
      </c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</row>
    <row r="112" spans="1:39" x14ac:dyDescent="0.3">
      <c r="A112" s="28">
        <v>44154</v>
      </c>
      <c r="B112" s="11" t="s">
        <v>24</v>
      </c>
      <c r="C112" s="10" t="s">
        <v>25</v>
      </c>
      <c r="D112" s="10" t="s">
        <v>26</v>
      </c>
      <c r="E112" s="10" t="s">
        <v>10</v>
      </c>
      <c r="F112" s="10" t="s">
        <v>11</v>
      </c>
      <c r="G112" s="12">
        <v>7000</v>
      </c>
      <c r="H112" s="13">
        <v>7</v>
      </c>
      <c r="I112" s="12">
        <v>49000</v>
      </c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 t="s">
        <v>25</v>
      </c>
      <c r="AB112" s="8" t="s">
        <v>26</v>
      </c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</row>
    <row r="113" spans="1:39" x14ac:dyDescent="0.3">
      <c r="A113" s="28">
        <v>44159</v>
      </c>
      <c r="B113" s="11" t="s">
        <v>24</v>
      </c>
      <c r="C113" s="10" t="s">
        <v>25</v>
      </c>
      <c r="D113" s="10" t="s">
        <v>26</v>
      </c>
      <c r="E113" s="10" t="s">
        <v>10</v>
      </c>
      <c r="F113" s="10" t="s">
        <v>15</v>
      </c>
      <c r="G113" s="12">
        <v>6000</v>
      </c>
      <c r="H113" s="13">
        <v>9</v>
      </c>
      <c r="I113" s="12">
        <v>54000</v>
      </c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</row>
    <row r="114" spans="1:39" x14ac:dyDescent="0.3">
      <c r="A114" s="28">
        <v>44195</v>
      </c>
      <c r="B114" s="11" t="s">
        <v>24</v>
      </c>
      <c r="C114" s="10" t="s">
        <v>25</v>
      </c>
      <c r="D114" s="10" t="s">
        <v>26</v>
      </c>
      <c r="E114" s="10" t="s">
        <v>10</v>
      </c>
      <c r="F114" s="10" t="s">
        <v>30</v>
      </c>
      <c r="G114" s="12">
        <v>3000</v>
      </c>
      <c r="H114" s="13">
        <v>3</v>
      </c>
      <c r="I114" s="12">
        <v>9000</v>
      </c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</row>
    <row r="115" spans="1:39" x14ac:dyDescent="0.3">
      <c r="A115" s="28">
        <v>44206</v>
      </c>
      <c r="B115" s="11" t="s">
        <v>24</v>
      </c>
      <c r="C115" s="10" t="s">
        <v>25</v>
      </c>
      <c r="D115" s="10" t="s">
        <v>26</v>
      </c>
      <c r="E115" s="10" t="s">
        <v>27</v>
      </c>
      <c r="F115" s="10" t="s">
        <v>28</v>
      </c>
      <c r="G115" s="12">
        <v>18000</v>
      </c>
      <c r="H115" s="13">
        <v>7</v>
      </c>
      <c r="I115" s="12">
        <v>126000</v>
      </c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9" t="s">
        <v>43</v>
      </c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</row>
    <row r="116" spans="1:39" x14ac:dyDescent="0.3">
      <c r="A116" s="28">
        <v>44207</v>
      </c>
      <c r="B116" s="11" t="s">
        <v>24</v>
      </c>
      <c r="C116" s="10" t="s">
        <v>25</v>
      </c>
      <c r="D116" s="10" t="s">
        <v>26</v>
      </c>
      <c r="E116" s="10" t="s">
        <v>10</v>
      </c>
      <c r="F116" s="10" t="s">
        <v>11</v>
      </c>
      <c r="G116" s="12">
        <v>7000</v>
      </c>
      <c r="H116" s="13">
        <v>1</v>
      </c>
      <c r="I116" s="12">
        <v>7000</v>
      </c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23">
        <v>43997</v>
      </c>
      <c r="AB116" s="8" t="s">
        <v>7</v>
      </c>
      <c r="AC116" s="8" t="s">
        <v>8</v>
      </c>
      <c r="AD116" s="8"/>
      <c r="AE116" s="8"/>
      <c r="AF116" s="8"/>
      <c r="AG116" s="8"/>
      <c r="AH116" s="8"/>
      <c r="AI116" s="8"/>
      <c r="AJ116" s="8"/>
      <c r="AK116" s="8"/>
      <c r="AL116" s="8"/>
      <c r="AM116" s="8"/>
    </row>
    <row r="117" spans="1:39" x14ac:dyDescent="0.3">
      <c r="A117" s="28">
        <v>44218</v>
      </c>
      <c r="B117" s="11" t="s">
        <v>24</v>
      </c>
      <c r="C117" s="10" t="s">
        <v>25</v>
      </c>
      <c r="D117" s="10" t="s">
        <v>26</v>
      </c>
      <c r="E117" s="10" t="s">
        <v>22</v>
      </c>
      <c r="F117" s="10" t="s">
        <v>31</v>
      </c>
      <c r="G117" s="12">
        <v>4000</v>
      </c>
      <c r="H117" s="13">
        <v>1</v>
      </c>
      <c r="I117" s="12">
        <v>4000</v>
      </c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23">
        <v>43997</v>
      </c>
      <c r="AB117" s="8" t="s">
        <v>16</v>
      </c>
      <c r="AC117" s="8" t="s">
        <v>17</v>
      </c>
      <c r="AD117" s="8"/>
      <c r="AE117" s="8"/>
      <c r="AF117" s="8"/>
      <c r="AG117" s="8"/>
      <c r="AH117" s="8"/>
      <c r="AI117" s="8"/>
      <c r="AJ117" s="8"/>
      <c r="AK117" s="8"/>
      <c r="AL117" s="8"/>
      <c r="AM117" s="8"/>
    </row>
    <row r="118" spans="1:39" x14ac:dyDescent="0.3">
      <c r="A118" s="28">
        <v>43837</v>
      </c>
      <c r="B118" s="11" t="s">
        <v>16</v>
      </c>
      <c r="C118" s="10" t="s">
        <v>17</v>
      </c>
      <c r="D118" s="10" t="s">
        <v>18</v>
      </c>
      <c r="E118" s="10" t="s">
        <v>10</v>
      </c>
      <c r="F118" s="10" t="s">
        <v>11</v>
      </c>
      <c r="G118" s="12">
        <v>7000</v>
      </c>
      <c r="H118" s="13">
        <v>2</v>
      </c>
      <c r="I118" s="12">
        <v>14000</v>
      </c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</row>
    <row r="119" spans="1:39" x14ac:dyDescent="0.3">
      <c r="A119" s="28">
        <v>43846</v>
      </c>
      <c r="B119" s="11" t="s">
        <v>16</v>
      </c>
      <c r="C119" s="10" t="s">
        <v>17</v>
      </c>
      <c r="D119" s="10" t="s">
        <v>18</v>
      </c>
      <c r="E119" s="10" t="s">
        <v>10</v>
      </c>
      <c r="F119" s="10" t="s">
        <v>30</v>
      </c>
      <c r="G119" s="12">
        <v>3000</v>
      </c>
      <c r="H119" s="13">
        <v>5</v>
      </c>
      <c r="I119" s="12">
        <v>15000</v>
      </c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</row>
    <row r="120" spans="1:39" ht="39" x14ac:dyDescent="0.3">
      <c r="A120" s="28">
        <v>43851</v>
      </c>
      <c r="B120" s="11" t="s">
        <v>16</v>
      </c>
      <c r="C120" s="10" t="s">
        <v>17</v>
      </c>
      <c r="D120" s="10" t="s">
        <v>18</v>
      </c>
      <c r="E120" s="10" t="s">
        <v>27</v>
      </c>
      <c r="F120" s="10" t="s">
        <v>28</v>
      </c>
      <c r="G120" s="12">
        <v>18000</v>
      </c>
      <c r="H120" s="13">
        <v>3</v>
      </c>
      <c r="I120" s="12">
        <v>54000</v>
      </c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 t="s">
        <v>44</v>
      </c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</row>
    <row r="121" spans="1:39" x14ac:dyDescent="0.3">
      <c r="A121" s="28">
        <v>43855</v>
      </c>
      <c r="B121" s="11" t="s">
        <v>16</v>
      </c>
      <c r="C121" s="10" t="s">
        <v>17</v>
      </c>
      <c r="D121" s="10" t="s">
        <v>18</v>
      </c>
      <c r="E121" s="10" t="s">
        <v>22</v>
      </c>
      <c r="F121" s="10" t="s">
        <v>31</v>
      </c>
      <c r="G121" s="12">
        <v>4000</v>
      </c>
      <c r="H121" s="13">
        <v>5</v>
      </c>
      <c r="I121" s="12">
        <v>20000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24">
        <v>70000</v>
      </c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</row>
    <row r="122" spans="1:39" x14ac:dyDescent="0.3">
      <c r="A122" s="28">
        <v>43864</v>
      </c>
      <c r="B122" s="11" t="s">
        <v>16</v>
      </c>
      <c r="C122" s="10" t="s">
        <v>17</v>
      </c>
      <c r="D122" s="10" t="s">
        <v>18</v>
      </c>
      <c r="E122" s="10" t="s">
        <v>22</v>
      </c>
      <c r="F122" s="10" t="s">
        <v>31</v>
      </c>
      <c r="G122" s="12">
        <v>4000</v>
      </c>
      <c r="H122" s="13">
        <v>5</v>
      </c>
      <c r="I122" s="12">
        <v>20000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</row>
    <row r="123" spans="1:39" x14ac:dyDescent="0.3">
      <c r="A123" s="28">
        <v>43886</v>
      </c>
      <c r="B123" s="11" t="s">
        <v>16</v>
      </c>
      <c r="C123" s="10" t="s">
        <v>17</v>
      </c>
      <c r="D123" s="10" t="s">
        <v>18</v>
      </c>
      <c r="E123" s="10" t="s">
        <v>22</v>
      </c>
      <c r="F123" s="10" t="s">
        <v>31</v>
      </c>
      <c r="G123" s="12">
        <v>4000</v>
      </c>
      <c r="H123" s="13">
        <v>1</v>
      </c>
      <c r="I123" s="12">
        <v>4000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</row>
    <row r="124" spans="1:39" x14ac:dyDescent="0.3">
      <c r="A124" s="28">
        <v>43892</v>
      </c>
      <c r="B124" s="11" t="s">
        <v>16</v>
      </c>
      <c r="C124" s="10" t="s">
        <v>17</v>
      </c>
      <c r="D124" s="10" t="s">
        <v>18</v>
      </c>
      <c r="E124" s="10" t="s">
        <v>10</v>
      </c>
      <c r="F124" s="10" t="s">
        <v>30</v>
      </c>
      <c r="G124" s="12">
        <v>3000</v>
      </c>
      <c r="H124" s="13">
        <v>3</v>
      </c>
      <c r="I124" s="12">
        <v>9000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9" t="s">
        <v>45</v>
      </c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</row>
    <row r="125" spans="1:39" x14ac:dyDescent="0.3">
      <c r="A125" s="28">
        <v>43894</v>
      </c>
      <c r="B125" s="11" t="s">
        <v>16</v>
      </c>
      <c r="C125" s="10" t="s">
        <v>17</v>
      </c>
      <c r="D125" s="10" t="s">
        <v>18</v>
      </c>
      <c r="E125" s="10" t="s">
        <v>10</v>
      </c>
      <c r="F125" s="10" t="s">
        <v>30</v>
      </c>
      <c r="G125" s="12">
        <v>3000</v>
      </c>
      <c r="H125" s="13">
        <v>7</v>
      </c>
      <c r="I125" s="12">
        <v>21000</v>
      </c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</row>
    <row r="126" spans="1:39" x14ac:dyDescent="0.3">
      <c r="A126" s="28">
        <v>43904</v>
      </c>
      <c r="B126" s="11" t="s">
        <v>16</v>
      </c>
      <c r="C126" s="10" t="s">
        <v>17</v>
      </c>
      <c r="D126" s="10" t="s">
        <v>18</v>
      </c>
      <c r="E126" s="10" t="s">
        <v>27</v>
      </c>
      <c r="F126" s="10" t="s">
        <v>28</v>
      </c>
      <c r="G126" s="12">
        <v>18000</v>
      </c>
      <c r="H126" s="13">
        <v>1</v>
      </c>
      <c r="I126" s="12">
        <v>18000</v>
      </c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 t="s">
        <v>8</v>
      </c>
      <c r="AB126" s="8" t="s">
        <v>9</v>
      </c>
      <c r="AC126" s="8"/>
      <c r="AD126" s="21">
        <v>1</v>
      </c>
      <c r="AE126" s="8"/>
      <c r="AF126" s="8"/>
      <c r="AG126" s="8"/>
      <c r="AH126" s="8"/>
      <c r="AI126" s="8"/>
      <c r="AJ126" s="8"/>
      <c r="AK126" s="8"/>
      <c r="AL126" s="8"/>
      <c r="AM126" s="8"/>
    </row>
    <row r="127" spans="1:39" x14ac:dyDescent="0.3">
      <c r="A127" s="28">
        <v>43916</v>
      </c>
      <c r="B127" s="11" t="s">
        <v>16</v>
      </c>
      <c r="C127" s="10" t="s">
        <v>17</v>
      </c>
      <c r="D127" s="10" t="s">
        <v>18</v>
      </c>
      <c r="E127" s="10" t="s">
        <v>22</v>
      </c>
      <c r="F127" s="10" t="s">
        <v>31</v>
      </c>
      <c r="G127" s="12">
        <v>4000</v>
      </c>
      <c r="H127" s="13">
        <v>8</v>
      </c>
      <c r="I127" s="12">
        <v>32000</v>
      </c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 t="s">
        <v>13</v>
      </c>
      <c r="AB127" s="8" t="s">
        <v>14</v>
      </c>
      <c r="AC127" s="8"/>
      <c r="AD127" s="21">
        <v>2</v>
      </c>
      <c r="AE127" s="8"/>
      <c r="AF127" s="8"/>
      <c r="AG127" s="8"/>
      <c r="AH127" s="8"/>
      <c r="AI127" s="8"/>
      <c r="AJ127" s="8"/>
      <c r="AK127" s="8"/>
      <c r="AL127" s="8"/>
      <c r="AM127" s="8"/>
    </row>
    <row r="128" spans="1:39" x14ac:dyDescent="0.3">
      <c r="A128" s="28">
        <v>43936</v>
      </c>
      <c r="B128" s="11" t="s">
        <v>16</v>
      </c>
      <c r="C128" s="10" t="s">
        <v>17</v>
      </c>
      <c r="D128" s="10" t="s">
        <v>18</v>
      </c>
      <c r="E128" s="10" t="s">
        <v>27</v>
      </c>
      <c r="F128" s="10" t="s">
        <v>34</v>
      </c>
      <c r="G128" s="12">
        <v>10000</v>
      </c>
      <c r="H128" s="13">
        <v>3</v>
      </c>
      <c r="I128" s="12">
        <v>30000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 t="s">
        <v>17</v>
      </c>
      <c r="AB128" s="8" t="s">
        <v>18</v>
      </c>
      <c r="AC128" s="8"/>
      <c r="AD128" s="21">
        <v>4</v>
      </c>
      <c r="AE128" s="8"/>
      <c r="AF128" s="8"/>
      <c r="AG128" s="8"/>
      <c r="AH128" s="8"/>
      <c r="AI128" s="8"/>
      <c r="AJ128" s="8"/>
      <c r="AK128" s="8"/>
      <c r="AL128" s="8"/>
      <c r="AM128" s="8"/>
    </row>
    <row r="129" spans="1:39" x14ac:dyDescent="0.3">
      <c r="A129" s="28">
        <v>43941</v>
      </c>
      <c r="B129" s="11" t="s">
        <v>16</v>
      </c>
      <c r="C129" s="10" t="s">
        <v>17</v>
      </c>
      <c r="D129" s="10" t="s">
        <v>18</v>
      </c>
      <c r="E129" s="10" t="s">
        <v>22</v>
      </c>
      <c r="F129" s="10" t="s">
        <v>23</v>
      </c>
      <c r="G129" s="12">
        <v>8000</v>
      </c>
      <c r="H129" s="13">
        <v>3</v>
      </c>
      <c r="I129" s="12">
        <v>24000</v>
      </c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 t="s">
        <v>20</v>
      </c>
      <c r="AB129" s="8" t="s">
        <v>21</v>
      </c>
      <c r="AC129" s="8"/>
      <c r="AD129" s="21">
        <v>5</v>
      </c>
      <c r="AE129" s="8"/>
      <c r="AF129" s="8"/>
      <c r="AG129" s="8"/>
      <c r="AH129" s="8"/>
      <c r="AI129" s="8"/>
      <c r="AJ129" s="8"/>
      <c r="AK129" s="8"/>
      <c r="AL129" s="8"/>
      <c r="AM129" s="8"/>
    </row>
    <row r="130" spans="1:39" x14ac:dyDescent="0.3">
      <c r="A130" s="28">
        <v>43965</v>
      </c>
      <c r="B130" s="11" t="s">
        <v>16</v>
      </c>
      <c r="C130" s="10" t="s">
        <v>17</v>
      </c>
      <c r="D130" s="10" t="s">
        <v>18</v>
      </c>
      <c r="E130" s="10" t="s">
        <v>27</v>
      </c>
      <c r="F130" s="10" t="s">
        <v>34</v>
      </c>
      <c r="G130" s="12">
        <v>10000</v>
      </c>
      <c r="H130" s="13">
        <v>10</v>
      </c>
      <c r="I130" s="12">
        <v>100000</v>
      </c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 t="s">
        <v>25</v>
      </c>
      <c r="AB130" s="8" t="s">
        <v>26</v>
      </c>
      <c r="AC130" s="8"/>
      <c r="AD130" s="21">
        <v>6</v>
      </c>
      <c r="AE130" s="8"/>
      <c r="AF130" s="8"/>
      <c r="AG130" s="8"/>
      <c r="AH130" s="8"/>
      <c r="AI130" s="8"/>
      <c r="AJ130" s="8"/>
      <c r="AK130" s="8"/>
      <c r="AL130" s="8"/>
      <c r="AM130" s="8"/>
    </row>
    <row r="131" spans="1:39" x14ac:dyDescent="0.3">
      <c r="A131" s="28">
        <v>43971</v>
      </c>
      <c r="B131" s="11" t="s">
        <v>16</v>
      </c>
      <c r="C131" s="10" t="s">
        <v>17</v>
      </c>
      <c r="D131" s="10" t="s">
        <v>18</v>
      </c>
      <c r="E131" s="10" t="s">
        <v>10</v>
      </c>
      <c r="F131" s="10" t="s">
        <v>11</v>
      </c>
      <c r="G131" s="12">
        <v>7000</v>
      </c>
      <c r="H131" s="13">
        <v>1</v>
      </c>
      <c r="I131" s="12">
        <v>7000</v>
      </c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</row>
    <row r="132" spans="1:39" x14ac:dyDescent="0.3">
      <c r="A132" s="28">
        <v>43995</v>
      </c>
      <c r="B132" s="11" t="s">
        <v>16</v>
      </c>
      <c r="C132" s="10" t="s">
        <v>17</v>
      </c>
      <c r="D132" s="10" t="s">
        <v>18</v>
      </c>
      <c r="E132" s="10" t="s">
        <v>10</v>
      </c>
      <c r="F132" s="10" t="s">
        <v>11</v>
      </c>
      <c r="G132" s="12">
        <v>7000</v>
      </c>
      <c r="H132" s="13">
        <v>2</v>
      </c>
      <c r="I132" s="12">
        <v>14000</v>
      </c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9" t="s">
        <v>46</v>
      </c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</row>
    <row r="133" spans="1:39" x14ac:dyDescent="0.3">
      <c r="A133" s="28">
        <v>43997</v>
      </c>
      <c r="B133" s="11" t="s">
        <v>16</v>
      </c>
      <c r="C133" s="10" t="s">
        <v>17</v>
      </c>
      <c r="D133" s="10" t="s">
        <v>18</v>
      </c>
      <c r="E133" s="10" t="s">
        <v>22</v>
      </c>
      <c r="F133" s="10" t="s">
        <v>23</v>
      </c>
      <c r="G133" s="12">
        <v>8000</v>
      </c>
      <c r="H133" s="13">
        <v>2</v>
      </c>
      <c r="I133" s="12">
        <v>16000</v>
      </c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</row>
    <row r="134" spans="1:39" x14ac:dyDescent="0.3">
      <c r="A134" s="28">
        <v>43999</v>
      </c>
      <c r="B134" s="11" t="s">
        <v>16</v>
      </c>
      <c r="C134" s="10" t="s">
        <v>17</v>
      </c>
      <c r="D134" s="10" t="s">
        <v>18</v>
      </c>
      <c r="E134" s="10" t="s">
        <v>22</v>
      </c>
      <c r="F134" s="10" t="s">
        <v>23</v>
      </c>
      <c r="G134" s="12">
        <v>8000</v>
      </c>
      <c r="H134" s="13">
        <v>5</v>
      </c>
      <c r="I134" s="12">
        <v>40000</v>
      </c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 t="s">
        <v>8</v>
      </c>
      <c r="AB134" s="8" t="s">
        <v>7</v>
      </c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</row>
    <row r="135" spans="1:39" x14ac:dyDescent="0.3">
      <c r="A135" s="28">
        <v>44008</v>
      </c>
      <c r="B135" s="11" t="s">
        <v>16</v>
      </c>
      <c r="C135" s="10" t="s">
        <v>17</v>
      </c>
      <c r="D135" s="10" t="s">
        <v>18</v>
      </c>
      <c r="E135" s="22" t="s">
        <v>10</v>
      </c>
      <c r="F135" s="22" t="s">
        <v>15</v>
      </c>
      <c r="G135" s="12">
        <v>6000</v>
      </c>
      <c r="H135" s="13">
        <v>10</v>
      </c>
      <c r="I135" s="12">
        <v>60000</v>
      </c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 t="s">
        <v>13</v>
      </c>
      <c r="AB135" s="8" t="s">
        <v>12</v>
      </c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</row>
    <row r="136" spans="1:39" x14ac:dyDescent="0.3">
      <c r="A136" s="28">
        <v>44026</v>
      </c>
      <c r="B136" s="11" t="s">
        <v>16</v>
      </c>
      <c r="C136" s="10" t="s">
        <v>17</v>
      </c>
      <c r="D136" s="10" t="s">
        <v>18</v>
      </c>
      <c r="E136" s="10" t="s">
        <v>27</v>
      </c>
      <c r="F136" s="10" t="s">
        <v>28</v>
      </c>
      <c r="G136" s="12">
        <v>18000</v>
      </c>
      <c r="H136" s="13">
        <v>7</v>
      </c>
      <c r="I136" s="12">
        <v>126000</v>
      </c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 t="s">
        <v>25</v>
      </c>
      <c r="AB136" s="8" t="s">
        <v>24</v>
      </c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</row>
    <row r="137" spans="1:39" x14ac:dyDescent="0.3">
      <c r="A137" s="28">
        <v>44060</v>
      </c>
      <c r="B137" s="11" t="s">
        <v>16</v>
      </c>
      <c r="C137" s="10" t="s">
        <v>17</v>
      </c>
      <c r="D137" s="10" t="s">
        <v>18</v>
      </c>
      <c r="E137" s="10" t="s">
        <v>27</v>
      </c>
      <c r="F137" s="10" t="s">
        <v>28</v>
      </c>
      <c r="G137" s="12">
        <v>18000</v>
      </c>
      <c r="H137" s="13">
        <v>8</v>
      </c>
      <c r="I137" s="12">
        <v>144000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 t="s">
        <v>20</v>
      </c>
      <c r="AB137" s="8" t="s">
        <v>19</v>
      </c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</row>
    <row r="138" spans="1:39" x14ac:dyDescent="0.3">
      <c r="A138" s="28">
        <v>44068</v>
      </c>
      <c r="B138" s="11" t="s">
        <v>16</v>
      </c>
      <c r="C138" s="10" t="s">
        <v>17</v>
      </c>
      <c r="D138" s="10" t="s">
        <v>18</v>
      </c>
      <c r="E138" s="10" t="s">
        <v>27</v>
      </c>
      <c r="F138" s="10" t="s">
        <v>28</v>
      </c>
      <c r="G138" s="12">
        <v>18000</v>
      </c>
      <c r="H138" s="13">
        <v>10</v>
      </c>
      <c r="I138" s="12">
        <v>180000</v>
      </c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 t="s">
        <v>17</v>
      </c>
      <c r="AB138" s="8" t="s">
        <v>16</v>
      </c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</row>
    <row r="139" spans="1:39" x14ac:dyDescent="0.3">
      <c r="A139" s="28">
        <v>44069</v>
      </c>
      <c r="B139" s="11" t="s">
        <v>16</v>
      </c>
      <c r="C139" s="10" t="s">
        <v>17</v>
      </c>
      <c r="D139" s="10" t="s">
        <v>18</v>
      </c>
      <c r="E139" s="10" t="s">
        <v>10</v>
      </c>
      <c r="F139" s="10" t="s">
        <v>30</v>
      </c>
      <c r="G139" s="12">
        <v>3000</v>
      </c>
      <c r="H139" s="13">
        <v>6</v>
      </c>
      <c r="I139" s="12">
        <v>18000</v>
      </c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</row>
    <row r="140" spans="1:39" x14ac:dyDescent="0.3">
      <c r="A140" s="28">
        <v>44086</v>
      </c>
      <c r="B140" s="11" t="s">
        <v>16</v>
      </c>
      <c r="C140" s="10" t="s">
        <v>17</v>
      </c>
      <c r="D140" s="10" t="s">
        <v>18</v>
      </c>
      <c r="E140" s="10" t="s">
        <v>10</v>
      </c>
      <c r="F140" s="10" t="s">
        <v>30</v>
      </c>
      <c r="G140" s="12">
        <v>3000</v>
      </c>
      <c r="H140" s="13">
        <v>2</v>
      </c>
      <c r="I140" s="12">
        <v>6000</v>
      </c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9" t="s">
        <v>47</v>
      </c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</row>
    <row r="141" spans="1:39" x14ac:dyDescent="0.3">
      <c r="A141" s="28">
        <v>44088</v>
      </c>
      <c r="B141" s="11" t="s">
        <v>16</v>
      </c>
      <c r="C141" s="10" t="s">
        <v>17</v>
      </c>
      <c r="D141" s="10" t="s">
        <v>18</v>
      </c>
      <c r="E141" s="10" t="s">
        <v>22</v>
      </c>
      <c r="F141" s="10" t="s">
        <v>23</v>
      </c>
      <c r="G141" s="12">
        <v>8000</v>
      </c>
      <c r="H141" s="13">
        <v>7</v>
      </c>
      <c r="I141" s="12">
        <v>56000</v>
      </c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25" t="s">
        <v>48</v>
      </c>
      <c r="AC141" s="25" t="s">
        <v>2</v>
      </c>
      <c r="AD141" s="8"/>
      <c r="AE141" s="8"/>
      <c r="AF141" s="8"/>
      <c r="AG141" s="8"/>
      <c r="AH141" s="8"/>
      <c r="AI141" s="8"/>
      <c r="AJ141" s="8"/>
      <c r="AK141" s="8"/>
      <c r="AL141" s="8"/>
      <c r="AM141" s="8"/>
    </row>
    <row r="142" spans="1:39" x14ac:dyDescent="0.3">
      <c r="A142" s="28">
        <v>44116</v>
      </c>
      <c r="B142" s="11" t="s">
        <v>16</v>
      </c>
      <c r="C142" s="10" t="s">
        <v>17</v>
      </c>
      <c r="D142" s="10" t="s">
        <v>18</v>
      </c>
      <c r="E142" s="10" t="s">
        <v>10</v>
      </c>
      <c r="F142" s="10" t="s">
        <v>11</v>
      </c>
      <c r="G142" s="12">
        <v>7000</v>
      </c>
      <c r="H142" s="13">
        <v>7</v>
      </c>
      <c r="I142" s="12">
        <v>49000</v>
      </c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 t="s">
        <v>13</v>
      </c>
      <c r="AB142" s="26" t="e">
        <v>#N/A</v>
      </c>
      <c r="AC142" s="8" t="s">
        <v>14</v>
      </c>
      <c r="AD142" s="8"/>
      <c r="AE142" s="8"/>
      <c r="AF142" s="8"/>
      <c r="AG142" s="8"/>
      <c r="AH142" s="8"/>
      <c r="AI142" s="8"/>
      <c r="AJ142" s="8"/>
      <c r="AK142" s="8"/>
      <c r="AL142" s="8"/>
      <c r="AM142" s="8"/>
    </row>
    <row r="143" spans="1:39" x14ac:dyDescent="0.3">
      <c r="A143" s="28">
        <v>44118</v>
      </c>
      <c r="B143" s="11" t="s">
        <v>16</v>
      </c>
      <c r="C143" s="10" t="s">
        <v>17</v>
      </c>
      <c r="D143" s="10" t="s">
        <v>18</v>
      </c>
      <c r="E143" s="10" t="s">
        <v>22</v>
      </c>
      <c r="F143" s="10" t="s">
        <v>31</v>
      </c>
      <c r="G143" s="12">
        <v>4000</v>
      </c>
      <c r="H143" s="13">
        <v>6</v>
      </c>
      <c r="I143" s="12">
        <v>24000</v>
      </c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 t="s">
        <v>17</v>
      </c>
      <c r="AB143" s="26" t="e">
        <v>#N/A</v>
      </c>
      <c r="AC143" s="8" t="s">
        <v>18</v>
      </c>
      <c r="AD143" s="8"/>
      <c r="AE143" s="8"/>
      <c r="AF143" s="8"/>
      <c r="AG143" s="8"/>
      <c r="AH143" s="8"/>
      <c r="AI143" s="8"/>
      <c r="AJ143" s="8"/>
      <c r="AK143" s="8"/>
      <c r="AL143" s="8"/>
      <c r="AM143" s="8"/>
    </row>
    <row r="144" spans="1:39" x14ac:dyDescent="0.3">
      <c r="A144" s="28">
        <v>44133</v>
      </c>
      <c r="B144" s="11" t="s">
        <v>16</v>
      </c>
      <c r="C144" s="10" t="s">
        <v>17</v>
      </c>
      <c r="D144" s="10" t="s">
        <v>18</v>
      </c>
      <c r="E144" s="10" t="s">
        <v>22</v>
      </c>
      <c r="F144" s="10" t="s">
        <v>31</v>
      </c>
      <c r="G144" s="12">
        <v>4000</v>
      </c>
      <c r="H144" s="13">
        <v>8</v>
      </c>
      <c r="I144" s="12">
        <v>32000</v>
      </c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 t="s">
        <v>20</v>
      </c>
      <c r="AB144" s="26" t="e">
        <v>#N/A</v>
      </c>
      <c r="AC144" s="8" t="s">
        <v>21</v>
      </c>
      <c r="AD144" s="8"/>
      <c r="AE144" s="8"/>
      <c r="AF144" s="8"/>
      <c r="AG144" s="8"/>
      <c r="AH144" s="8"/>
      <c r="AI144" s="8"/>
      <c r="AJ144" s="8"/>
      <c r="AK144" s="8"/>
      <c r="AL144" s="8"/>
      <c r="AM144" s="8"/>
    </row>
    <row r="145" spans="1:39" x14ac:dyDescent="0.3">
      <c r="A145" s="28">
        <v>44143</v>
      </c>
      <c r="B145" s="11" t="s">
        <v>16</v>
      </c>
      <c r="C145" s="10" t="s">
        <v>17</v>
      </c>
      <c r="D145" s="10" t="s">
        <v>18</v>
      </c>
      <c r="E145" s="10" t="s">
        <v>10</v>
      </c>
      <c r="F145" s="10" t="s">
        <v>15</v>
      </c>
      <c r="G145" s="12">
        <v>6000</v>
      </c>
      <c r="H145" s="13">
        <v>5</v>
      </c>
      <c r="I145" s="12">
        <v>30000</v>
      </c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 t="s">
        <v>8</v>
      </c>
      <c r="AB145" s="26" t="e">
        <v>#N/A</v>
      </c>
      <c r="AC145" s="8" t="s">
        <v>9</v>
      </c>
      <c r="AD145" s="8"/>
      <c r="AE145" s="8"/>
      <c r="AF145" s="8"/>
      <c r="AG145" s="8"/>
      <c r="AH145" s="8"/>
      <c r="AI145" s="8"/>
      <c r="AJ145" s="8"/>
      <c r="AK145" s="8"/>
      <c r="AL145" s="8"/>
      <c r="AM145" s="8"/>
    </row>
    <row r="146" spans="1:39" x14ac:dyDescent="0.3">
      <c r="A146" s="28">
        <v>44144</v>
      </c>
      <c r="B146" s="11" t="s">
        <v>16</v>
      </c>
      <c r="C146" s="10" t="s">
        <v>17</v>
      </c>
      <c r="D146" s="10" t="s">
        <v>18</v>
      </c>
      <c r="E146" s="10" t="s">
        <v>10</v>
      </c>
      <c r="F146" s="10" t="s">
        <v>15</v>
      </c>
      <c r="G146" s="12">
        <v>6000</v>
      </c>
      <c r="H146" s="13">
        <v>8</v>
      </c>
      <c r="I146" s="12">
        <v>48000</v>
      </c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 t="s">
        <v>25</v>
      </c>
      <c r="AB146" s="26" t="e">
        <v>#N/A</v>
      </c>
      <c r="AC146" s="8" t="s">
        <v>26</v>
      </c>
      <c r="AD146" s="8"/>
      <c r="AE146" s="8"/>
      <c r="AF146" s="8"/>
      <c r="AG146" s="8"/>
      <c r="AH146" s="8"/>
      <c r="AI146" s="8"/>
      <c r="AJ146" s="8"/>
      <c r="AK146" s="8"/>
      <c r="AL146" s="8"/>
      <c r="AM146" s="8"/>
    </row>
    <row r="147" spans="1:39" x14ac:dyDescent="0.3">
      <c r="A147" s="28">
        <v>44145</v>
      </c>
      <c r="B147" s="11" t="s">
        <v>16</v>
      </c>
      <c r="C147" s="10" t="s">
        <v>17</v>
      </c>
      <c r="D147" s="10" t="s">
        <v>18</v>
      </c>
      <c r="E147" s="10" t="s">
        <v>27</v>
      </c>
      <c r="F147" s="10" t="s">
        <v>34</v>
      </c>
      <c r="G147" s="12">
        <v>10000</v>
      </c>
      <c r="H147" s="13">
        <v>1</v>
      </c>
      <c r="I147" s="12">
        <v>10000</v>
      </c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</row>
    <row r="148" spans="1:39" x14ac:dyDescent="0.3">
      <c r="A148" s="28">
        <v>44146</v>
      </c>
      <c r="B148" s="11" t="s">
        <v>16</v>
      </c>
      <c r="C148" s="10" t="s">
        <v>17</v>
      </c>
      <c r="D148" s="10" t="s">
        <v>18</v>
      </c>
      <c r="E148" s="10" t="s">
        <v>27</v>
      </c>
      <c r="F148" s="10" t="s">
        <v>34</v>
      </c>
      <c r="G148" s="12">
        <v>10000</v>
      </c>
      <c r="H148" s="13">
        <v>7</v>
      </c>
      <c r="I148" s="12">
        <v>70000</v>
      </c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</row>
    <row r="149" spans="1:39" x14ac:dyDescent="0.3">
      <c r="A149" s="28">
        <v>44187</v>
      </c>
      <c r="B149" s="11" t="s">
        <v>16</v>
      </c>
      <c r="C149" s="10" t="s">
        <v>17</v>
      </c>
      <c r="D149" s="10" t="s">
        <v>18</v>
      </c>
      <c r="E149" s="10" t="s">
        <v>22</v>
      </c>
      <c r="F149" s="10" t="s">
        <v>31</v>
      </c>
      <c r="G149" s="12">
        <v>4000</v>
      </c>
      <c r="H149" s="13">
        <v>6</v>
      </c>
      <c r="I149" s="12">
        <v>24000</v>
      </c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</row>
    <row r="150" spans="1:39" x14ac:dyDescent="0.3">
      <c r="A150" s="28">
        <v>44193</v>
      </c>
      <c r="B150" s="11" t="s">
        <v>16</v>
      </c>
      <c r="C150" s="10" t="s">
        <v>17</v>
      </c>
      <c r="D150" s="10" t="s">
        <v>18</v>
      </c>
      <c r="E150" s="10" t="s">
        <v>27</v>
      </c>
      <c r="F150" s="10" t="s">
        <v>28</v>
      </c>
      <c r="G150" s="12">
        <v>18000</v>
      </c>
      <c r="H150" s="13">
        <v>3</v>
      </c>
      <c r="I150" s="12">
        <v>54000</v>
      </c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</row>
    <row r="151" spans="1:39" x14ac:dyDescent="0.3">
      <c r="A151" s="28">
        <v>44196</v>
      </c>
      <c r="B151" s="11" t="s">
        <v>16</v>
      </c>
      <c r="C151" s="10" t="s">
        <v>17</v>
      </c>
      <c r="D151" s="10" t="s">
        <v>18</v>
      </c>
      <c r="E151" s="10" t="s">
        <v>10</v>
      </c>
      <c r="F151" s="10" t="s">
        <v>11</v>
      </c>
      <c r="G151" s="12">
        <v>7000</v>
      </c>
      <c r="H151" s="13">
        <v>10</v>
      </c>
      <c r="I151" s="12">
        <v>70000</v>
      </c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</row>
    <row r="152" spans="1:39" x14ac:dyDescent="0.3">
      <c r="A152" s="28">
        <v>44203</v>
      </c>
      <c r="B152" s="11" t="s">
        <v>16</v>
      </c>
      <c r="C152" s="10" t="s">
        <v>17</v>
      </c>
      <c r="D152" s="10" t="s">
        <v>18</v>
      </c>
      <c r="E152" s="10" t="s">
        <v>10</v>
      </c>
      <c r="F152" s="10" t="s">
        <v>11</v>
      </c>
      <c r="G152" s="12">
        <v>7000</v>
      </c>
      <c r="H152" s="13">
        <v>2</v>
      </c>
      <c r="I152" s="12">
        <v>14000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</row>
    <row r="153" spans="1:39" x14ac:dyDescent="0.3">
      <c r="A153" s="28">
        <v>44212</v>
      </c>
      <c r="B153" s="11" t="s">
        <v>16</v>
      </c>
      <c r="C153" s="10" t="s">
        <v>17</v>
      </c>
      <c r="D153" s="10" t="s">
        <v>18</v>
      </c>
      <c r="E153" s="10" t="s">
        <v>10</v>
      </c>
      <c r="F153" s="10" t="s">
        <v>30</v>
      </c>
      <c r="G153" s="12">
        <v>3000</v>
      </c>
      <c r="H153" s="13">
        <v>5</v>
      </c>
      <c r="I153" s="12">
        <v>15000</v>
      </c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</row>
    <row r="154" spans="1:39" x14ac:dyDescent="0.3">
      <c r="A154" s="28">
        <v>44217</v>
      </c>
      <c r="B154" s="11" t="s">
        <v>16</v>
      </c>
      <c r="C154" s="10" t="s">
        <v>17</v>
      </c>
      <c r="D154" s="10" t="s">
        <v>18</v>
      </c>
      <c r="E154" s="10" t="s">
        <v>27</v>
      </c>
      <c r="F154" s="10" t="s">
        <v>28</v>
      </c>
      <c r="G154" s="12">
        <v>18000</v>
      </c>
      <c r="H154" s="13">
        <v>3</v>
      </c>
      <c r="I154" s="12">
        <v>54000</v>
      </c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</row>
    <row r="155" spans="1:39" x14ac:dyDescent="0.3">
      <c r="A155" s="28">
        <v>44221</v>
      </c>
      <c r="B155" s="11" t="s">
        <v>16</v>
      </c>
      <c r="C155" s="10" t="s">
        <v>17</v>
      </c>
      <c r="D155" s="10" t="s">
        <v>18</v>
      </c>
      <c r="E155" s="10" t="s">
        <v>22</v>
      </c>
      <c r="F155" s="10" t="s">
        <v>31</v>
      </c>
      <c r="G155" s="12">
        <v>4000</v>
      </c>
      <c r="H155" s="13">
        <v>5</v>
      </c>
      <c r="I155" s="12">
        <v>20000</v>
      </c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</row>
    <row r="156" spans="1:39" x14ac:dyDescent="0.3">
      <c r="A156" s="28">
        <v>43835</v>
      </c>
      <c r="B156" s="11" t="s">
        <v>12</v>
      </c>
      <c r="C156" s="10" t="s">
        <v>13</v>
      </c>
      <c r="D156" s="10" t="s">
        <v>14</v>
      </c>
      <c r="E156" s="10" t="s">
        <v>10</v>
      </c>
      <c r="F156" s="10" t="s">
        <v>15</v>
      </c>
      <c r="G156" s="12">
        <v>6000</v>
      </c>
      <c r="H156" s="13">
        <v>10</v>
      </c>
      <c r="I156" s="12">
        <v>60000</v>
      </c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</row>
    <row r="157" spans="1:39" x14ac:dyDescent="0.3">
      <c r="A157" s="28">
        <v>43836</v>
      </c>
      <c r="B157" s="11" t="s">
        <v>12</v>
      </c>
      <c r="C157" s="10" t="s">
        <v>13</v>
      </c>
      <c r="D157" s="10" t="s">
        <v>14</v>
      </c>
      <c r="E157" s="10" t="s">
        <v>10</v>
      </c>
      <c r="F157" s="10" t="s">
        <v>11</v>
      </c>
      <c r="G157" s="12">
        <v>7000</v>
      </c>
      <c r="H157" s="13">
        <v>10</v>
      </c>
      <c r="I157" s="12">
        <v>70000</v>
      </c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</row>
    <row r="158" spans="1:39" x14ac:dyDescent="0.3">
      <c r="A158" s="28">
        <v>43849</v>
      </c>
      <c r="B158" s="11" t="s">
        <v>12</v>
      </c>
      <c r="C158" s="10" t="s">
        <v>13</v>
      </c>
      <c r="D158" s="10" t="s">
        <v>14</v>
      </c>
      <c r="E158" s="10" t="s">
        <v>22</v>
      </c>
      <c r="F158" s="10" t="s">
        <v>31</v>
      </c>
      <c r="G158" s="12">
        <v>4000</v>
      </c>
      <c r="H158" s="13">
        <v>1</v>
      </c>
      <c r="I158" s="12">
        <v>4000</v>
      </c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</row>
    <row r="159" spans="1:39" x14ac:dyDescent="0.3">
      <c r="A159" s="28">
        <v>43851</v>
      </c>
      <c r="B159" s="11" t="s">
        <v>12</v>
      </c>
      <c r="C159" s="10" t="s">
        <v>13</v>
      </c>
      <c r="D159" s="10" t="s">
        <v>14</v>
      </c>
      <c r="E159" s="10" t="s">
        <v>27</v>
      </c>
      <c r="F159" s="10" t="s">
        <v>28</v>
      </c>
      <c r="G159" s="12">
        <v>18000</v>
      </c>
      <c r="H159" s="13">
        <v>1</v>
      </c>
      <c r="I159" s="12">
        <v>18000</v>
      </c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</row>
    <row r="160" spans="1:39" x14ac:dyDescent="0.3">
      <c r="A160" s="28">
        <v>43854</v>
      </c>
      <c r="B160" s="11" t="s">
        <v>12</v>
      </c>
      <c r="C160" s="10" t="s">
        <v>13</v>
      </c>
      <c r="D160" s="10" t="s">
        <v>14</v>
      </c>
      <c r="E160" s="10" t="s">
        <v>10</v>
      </c>
      <c r="F160" s="10" t="s">
        <v>11</v>
      </c>
      <c r="G160" s="12">
        <v>7000</v>
      </c>
      <c r="H160" s="13">
        <v>6</v>
      </c>
      <c r="I160" s="12">
        <v>42000</v>
      </c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</row>
    <row r="161" spans="1:39" x14ac:dyDescent="0.3">
      <c r="A161" s="28">
        <v>43856</v>
      </c>
      <c r="B161" s="11" t="s">
        <v>12</v>
      </c>
      <c r="C161" s="10" t="s">
        <v>49</v>
      </c>
      <c r="D161" s="10" t="s">
        <v>14</v>
      </c>
      <c r="E161" s="10" t="s">
        <v>22</v>
      </c>
      <c r="F161" s="10" t="s">
        <v>31</v>
      </c>
      <c r="G161" s="12">
        <v>4000</v>
      </c>
      <c r="H161" s="13">
        <v>6</v>
      </c>
      <c r="I161" s="12">
        <v>24000</v>
      </c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</row>
    <row r="162" spans="1:39" x14ac:dyDescent="0.3">
      <c r="A162" s="28">
        <v>43863</v>
      </c>
      <c r="B162" s="11" t="s">
        <v>12</v>
      </c>
      <c r="C162" s="10" t="s">
        <v>13</v>
      </c>
      <c r="D162" s="10" t="s">
        <v>14</v>
      </c>
      <c r="E162" s="10" t="s">
        <v>10</v>
      </c>
      <c r="F162" s="10" t="s">
        <v>11</v>
      </c>
      <c r="G162" s="12">
        <v>7000</v>
      </c>
      <c r="H162" s="13">
        <v>4</v>
      </c>
      <c r="I162" s="12">
        <v>28000</v>
      </c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</row>
    <row r="163" spans="1:39" x14ac:dyDescent="0.3">
      <c r="A163" s="28">
        <v>43879</v>
      </c>
      <c r="B163" s="11" t="s">
        <v>12</v>
      </c>
      <c r="C163" s="10" t="s">
        <v>13</v>
      </c>
      <c r="D163" s="10" t="s">
        <v>14</v>
      </c>
      <c r="E163" s="10" t="s">
        <v>27</v>
      </c>
      <c r="F163" s="10" t="s">
        <v>28</v>
      </c>
      <c r="G163" s="12">
        <v>18000</v>
      </c>
      <c r="H163" s="13">
        <v>4</v>
      </c>
      <c r="I163" s="12">
        <v>72000</v>
      </c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</row>
    <row r="164" spans="1:39" x14ac:dyDescent="0.3">
      <c r="A164" s="28">
        <v>43889</v>
      </c>
      <c r="B164" s="11" t="s">
        <v>12</v>
      </c>
      <c r="C164" s="10" t="s">
        <v>13</v>
      </c>
      <c r="D164" s="10" t="s">
        <v>14</v>
      </c>
      <c r="E164" s="10" t="s">
        <v>27</v>
      </c>
      <c r="F164" s="10" t="s">
        <v>34</v>
      </c>
      <c r="G164" s="12">
        <v>10000</v>
      </c>
      <c r="H164" s="13">
        <v>1</v>
      </c>
      <c r="I164" s="12">
        <v>10000</v>
      </c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</row>
    <row r="165" spans="1:39" x14ac:dyDescent="0.3">
      <c r="A165" s="28">
        <v>43897</v>
      </c>
      <c r="B165" s="11" t="s">
        <v>12</v>
      </c>
      <c r="C165" s="10" t="s">
        <v>13</v>
      </c>
      <c r="D165" s="10" t="s">
        <v>14</v>
      </c>
      <c r="E165" s="10" t="s">
        <v>10</v>
      </c>
      <c r="F165" s="10" t="s">
        <v>15</v>
      </c>
      <c r="G165" s="12">
        <v>6000</v>
      </c>
      <c r="H165" s="13">
        <v>2</v>
      </c>
      <c r="I165" s="12">
        <v>12000</v>
      </c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</row>
    <row r="166" spans="1:39" x14ac:dyDescent="0.3">
      <c r="A166" s="28">
        <v>43924</v>
      </c>
      <c r="B166" s="11" t="s">
        <v>12</v>
      </c>
      <c r="C166" s="10" t="s">
        <v>13</v>
      </c>
      <c r="D166" s="10" t="s">
        <v>14</v>
      </c>
      <c r="E166" s="10" t="s">
        <v>10</v>
      </c>
      <c r="F166" s="10" t="s">
        <v>11</v>
      </c>
      <c r="G166" s="12">
        <v>7000</v>
      </c>
      <c r="H166" s="13">
        <v>3</v>
      </c>
      <c r="I166" s="12">
        <v>21000</v>
      </c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</row>
    <row r="167" spans="1:39" x14ac:dyDescent="0.3">
      <c r="A167" s="28">
        <v>43930</v>
      </c>
      <c r="B167" s="11" t="s">
        <v>12</v>
      </c>
      <c r="C167" s="10" t="s">
        <v>13</v>
      </c>
      <c r="D167" s="10" t="s">
        <v>14</v>
      </c>
      <c r="E167" s="10" t="s">
        <v>10</v>
      </c>
      <c r="F167" s="10" t="s">
        <v>11</v>
      </c>
      <c r="G167" s="12">
        <v>7000</v>
      </c>
      <c r="H167" s="13">
        <v>8</v>
      </c>
      <c r="I167" s="12">
        <v>56000</v>
      </c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</row>
    <row r="168" spans="1:39" x14ac:dyDescent="0.3">
      <c r="A168" s="28">
        <v>43932</v>
      </c>
      <c r="B168" s="11" t="s">
        <v>12</v>
      </c>
      <c r="C168" s="10" t="s">
        <v>13</v>
      </c>
      <c r="D168" s="10" t="s">
        <v>14</v>
      </c>
      <c r="E168" s="10" t="s">
        <v>10</v>
      </c>
      <c r="F168" s="10" t="s">
        <v>11</v>
      </c>
      <c r="G168" s="12">
        <v>7000</v>
      </c>
      <c r="H168" s="13">
        <v>3</v>
      </c>
      <c r="I168" s="12">
        <v>21000</v>
      </c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</row>
    <row r="169" spans="1:39" x14ac:dyDescent="0.3">
      <c r="A169" s="28">
        <v>43935</v>
      </c>
      <c r="B169" s="11" t="s">
        <v>12</v>
      </c>
      <c r="C169" s="10" t="s">
        <v>13</v>
      </c>
      <c r="D169" s="10" t="s">
        <v>14</v>
      </c>
      <c r="E169" s="10" t="s">
        <v>10</v>
      </c>
      <c r="F169" s="10" t="s">
        <v>15</v>
      </c>
      <c r="G169" s="12">
        <v>6000</v>
      </c>
      <c r="H169" s="13">
        <v>4</v>
      </c>
      <c r="I169" s="12">
        <v>24000</v>
      </c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</row>
    <row r="170" spans="1:39" x14ac:dyDescent="0.3">
      <c r="A170" s="28">
        <v>43939</v>
      </c>
      <c r="B170" s="11" t="s">
        <v>12</v>
      </c>
      <c r="C170" s="10" t="s">
        <v>13</v>
      </c>
      <c r="D170" s="10" t="s">
        <v>14</v>
      </c>
      <c r="E170" s="10" t="s">
        <v>22</v>
      </c>
      <c r="F170" s="10" t="s">
        <v>23</v>
      </c>
      <c r="G170" s="12">
        <v>8000</v>
      </c>
      <c r="H170" s="13">
        <v>1</v>
      </c>
      <c r="I170" s="12">
        <v>8000</v>
      </c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</row>
    <row r="171" spans="1:39" x14ac:dyDescent="0.3">
      <c r="A171" s="28">
        <v>43940</v>
      </c>
      <c r="B171" s="11" t="s">
        <v>12</v>
      </c>
      <c r="C171" s="10" t="s">
        <v>13</v>
      </c>
      <c r="D171" s="10" t="s">
        <v>14</v>
      </c>
      <c r="E171" s="10" t="s">
        <v>22</v>
      </c>
      <c r="F171" s="10" t="s">
        <v>23</v>
      </c>
      <c r="G171" s="12">
        <v>8000</v>
      </c>
      <c r="H171" s="13">
        <v>6</v>
      </c>
      <c r="I171" s="12">
        <v>48000</v>
      </c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</row>
    <row r="172" spans="1:39" x14ac:dyDescent="0.3">
      <c r="A172" s="28">
        <v>43963</v>
      </c>
      <c r="B172" s="11" t="s">
        <v>12</v>
      </c>
      <c r="C172" s="10" t="s">
        <v>13</v>
      </c>
      <c r="D172" s="10" t="s">
        <v>14</v>
      </c>
      <c r="E172" s="10" t="s">
        <v>27</v>
      </c>
      <c r="F172" s="10" t="s">
        <v>34</v>
      </c>
      <c r="G172" s="12">
        <v>10000</v>
      </c>
      <c r="H172" s="13">
        <v>6</v>
      </c>
      <c r="I172" s="12">
        <v>60000</v>
      </c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</row>
    <row r="173" spans="1:39" x14ac:dyDescent="0.3">
      <c r="A173" s="28">
        <v>43966</v>
      </c>
      <c r="B173" s="11" t="s">
        <v>12</v>
      </c>
      <c r="C173" s="10" t="s">
        <v>13</v>
      </c>
      <c r="D173" s="10" t="s">
        <v>14</v>
      </c>
      <c r="E173" s="10" t="s">
        <v>10</v>
      </c>
      <c r="F173" s="10" t="s">
        <v>11</v>
      </c>
      <c r="G173" s="12">
        <v>7000</v>
      </c>
      <c r="H173" s="13">
        <v>6</v>
      </c>
      <c r="I173" s="12">
        <v>42000</v>
      </c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</row>
    <row r="174" spans="1:39" x14ac:dyDescent="0.3">
      <c r="A174" s="28">
        <v>43975</v>
      </c>
      <c r="B174" s="11" t="s">
        <v>12</v>
      </c>
      <c r="C174" s="10" t="s">
        <v>13</v>
      </c>
      <c r="D174" s="10" t="s">
        <v>14</v>
      </c>
      <c r="E174" s="10" t="s">
        <v>22</v>
      </c>
      <c r="F174" s="10" t="s">
        <v>31</v>
      </c>
      <c r="G174" s="12">
        <v>4000</v>
      </c>
      <c r="H174" s="13">
        <v>7</v>
      </c>
      <c r="I174" s="12">
        <v>28000</v>
      </c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</row>
    <row r="175" spans="1:39" x14ac:dyDescent="0.3">
      <c r="A175" s="28">
        <v>43975</v>
      </c>
      <c r="B175" s="11" t="s">
        <v>12</v>
      </c>
      <c r="C175" s="10" t="s">
        <v>13</v>
      </c>
      <c r="D175" s="10" t="s">
        <v>14</v>
      </c>
      <c r="E175" s="10" t="s">
        <v>10</v>
      </c>
      <c r="F175" s="10" t="s">
        <v>15</v>
      </c>
      <c r="G175" s="12">
        <v>6000</v>
      </c>
      <c r="H175" s="13">
        <v>5</v>
      </c>
      <c r="I175" s="12">
        <v>30000</v>
      </c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</row>
    <row r="176" spans="1:39" x14ac:dyDescent="0.3">
      <c r="A176" s="28">
        <v>43990</v>
      </c>
      <c r="B176" s="11" t="s">
        <v>12</v>
      </c>
      <c r="C176" s="10" t="s">
        <v>13</v>
      </c>
      <c r="D176" s="10" t="s">
        <v>14</v>
      </c>
      <c r="E176" s="10" t="s">
        <v>10</v>
      </c>
      <c r="F176" s="10" t="s">
        <v>11</v>
      </c>
      <c r="G176" s="12">
        <v>7000</v>
      </c>
      <c r="H176" s="13">
        <v>7</v>
      </c>
      <c r="I176" s="12">
        <v>49000</v>
      </c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</row>
    <row r="177" spans="1:39" x14ac:dyDescent="0.3">
      <c r="A177" s="28">
        <v>43996</v>
      </c>
      <c r="B177" s="11" t="s">
        <v>12</v>
      </c>
      <c r="C177" s="10" t="s">
        <v>13</v>
      </c>
      <c r="D177" s="10" t="s">
        <v>14</v>
      </c>
      <c r="E177" s="10" t="s">
        <v>22</v>
      </c>
      <c r="F177" s="10" t="s">
        <v>23</v>
      </c>
      <c r="G177" s="12">
        <v>8000</v>
      </c>
      <c r="H177" s="13">
        <v>8</v>
      </c>
      <c r="I177" s="12">
        <v>64000</v>
      </c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</row>
    <row r="178" spans="1:39" x14ac:dyDescent="0.3">
      <c r="A178" s="28">
        <v>43998</v>
      </c>
      <c r="B178" s="11" t="s">
        <v>12</v>
      </c>
      <c r="C178" s="10" t="s">
        <v>13</v>
      </c>
      <c r="D178" s="10" t="s">
        <v>14</v>
      </c>
      <c r="E178" s="10" t="s">
        <v>22</v>
      </c>
      <c r="F178" s="10" t="s">
        <v>23</v>
      </c>
      <c r="G178" s="12">
        <v>8000</v>
      </c>
      <c r="H178" s="13">
        <v>5</v>
      </c>
      <c r="I178" s="12">
        <v>40000</v>
      </c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</row>
    <row r="179" spans="1:39" x14ac:dyDescent="0.3">
      <c r="A179" s="28">
        <v>44004</v>
      </c>
      <c r="B179" s="11" t="s">
        <v>12</v>
      </c>
      <c r="C179" s="10" t="s">
        <v>13</v>
      </c>
      <c r="D179" s="10" t="s">
        <v>14</v>
      </c>
      <c r="E179" s="10" t="s">
        <v>22</v>
      </c>
      <c r="F179" s="10" t="s">
        <v>23</v>
      </c>
      <c r="G179" s="12">
        <v>8000</v>
      </c>
      <c r="H179" s="13">
        <v>8</v>
      </c>
      <c r="I179" s="12">
        <v>64000</v>
      </c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</row>
    <row r="180" spans="1:39" x14ac:dyDescent="0.3">
      <c r="A180" s="28">
        <v>44012</v>
      </c>
      <c r="B180" s="11" t="s">
        <v>12</v>
      </c>
      <c r="C180" s="10" t="s">
        <v>13</v>
      </c>
      <c r="D180" s="10" t="s">
        <v>14</v>
      </c>
      <c r="E180" s="10" t="s">
        <v>10</v>
      </c>
      <c r="F180" s="10" t="s">
        <v>30</v>
      </c>
      <c r="G180" s="12">
        <v>3000</v>
      </c>
      <c r="H180" s="13">
        <v>7</v>
      </c>
      <c r="I180" s="12">
        <v>21000</v>
      </c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</row>
    <row r="181" spans="1:39" x14ac:dyDescent="0.3">
      <c r="A181" s="28">
        <v>44028</v>
      </c>
      <c r="B181" s="11" t="s">
        <v>12</v>
      </c>
      <c r="C181" s="10" t="s">
        <v>13</v>
      </c>
      <c r="D181" s="10" t="s">
        <v>14</v>
      </c>
      <c r="E181" s="10" t="s">
        <v>22</v>
      </c>
      <c r="F181" s="10" t="s">
        <v>23</v>
      </c>
      <c r="G181" s="12">
        <v>8000</v>
      </c>
      <c r="H181" s="13">
        <v>8</v>
      </c>
      <c r="I181" s="12">
        <v>64000</v>
      </c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</row>
    <row r="182" spans="1:39" x14ac:dyDescent="0.3">
      <c r="A182" s="28">
        <v>44031</v>
      </c>
      <c r="B182" s="11" t="s">
        <v>12</v>
      </c>
      <c r="C182" s="10" t="s">
        <v>13</v>
      </c>
      <c r="D182" s="10" t="s">
        <v>14</v>
      </c>
      <c r="E182" s="10" t="s">
        <v>27</v>
      </c>
      <c r="F182" s="10" t="s">
        <v>34</v>
      </c>
      <c r="G182" s="12">
        <v>10000</v>
      </c>
      <c r="H182" s="13">
        <v>1</v>
      </c>
      <c r="I182" s="12">
        <v>10000</v>
      </c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</row>
    <row r="183" spans="1:39" x14ac:dyDescent="0.3">
      <c r="A183" s="28">
        <v>44033</v>
      </c>
      <c r="B183" s="11" t="s">
        <v>12</v>
      </c>
      <c r="C183" s="10" t="s">
        <v>13</v>
      </c>
      <c r="D183" s="10" t="s">
        <v>14</v>
      </c>
      <c r="E183" s="10" t="s">
        <v>10</v>
      </c>
      <c r="F183" s="10" t="s">
        <v>30</v>
      </c>
      <c r="G183" s="12">
        <v>3000</v>
      </c>
      <c r="H183" s="13">
        <v>4</v>
      </c>
      <c r="I183" s="12">
        <v>12000</v>
      </c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</row>
    <row r="184" spans="1:39" x14ac:dyDescent="0.3">
      <c r="A184" s="28">
        <v>44034</v>
      </c>
      <c r="B184" s="11" t="s">
        <v>12</v>
      </c>
      <c r="C184" s="10" t="s">
        <v>13</v>
      </c>
      <c r="D184" s="10" t="s">
        <v>14</v>
      </c>
      <c r="E184" s="10" t="s">
        <v>22</v>
      </c>
      <c r="F184" s="10" t="s">
        <v>23</v>
      </c>
      <c r="G184" s="12">
        <v>8000</v>
      </c>
      <c r="H184" s="13">
        <v>7</v>
      </c>
      <c r="I184" s="12">
        <v>56000</v>
      </c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</row>
    <row r="185" spans="1:39" x14ac:dyDescent="0.3">
      <c r="A185" s="28">
        <v>44038</v>
      </c>
      <c r="B185" s="11" t="s">
        <v>12</v>
      </c>
      <c r="C185" s="10" t="s">
        <v>13</v>
      </c>
      <c r="D185" s="10" t="s">
        <v>14</v>
      </c>
      <c r="E185" s="10" t="s">
        <v>10</v>
      </c>
      <c r="F185" s="10" t="s">
        <v>11</v>
      </c>
      <c r="G185" s="12">
        <v>7000</v>
      </c>
      <c r="H185" s="13">
        <v>8</v>
      </c>
      <c r="I185" s="12">
        <v>56000</v>
      </c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</row>
    <row r="186" spans="1:39" x14ac:dyDescent="0.3">
      <c r="A186" s="28">
        <v>44047</v>
      </c>
      <c r="B186" s="11" t="s">
        <v>12</v>
      </c>
      <c r="C186" s="10" t="s">
        <v>13</v>
      </c>
      <c r="D186" s="10" t="s">
        <v>14</v>
      </c>
      <c r="E186" s="10" t="s">
        <v>22</v>
      </c>
      <c r="F186" s="10" t="s">
        <v>31</v>
      </c>
      <c r="G186" s="12">
        <v>4000</v>
      </c>
      <c r="H186" s="13">
        <v>7</v>
      </c>
      <c r="I186" s="12">
        <v>28000</v>
      </c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</row>
    <row r="187" spans="1:39" x14ac:dyDescent="0.3">
      <c r="A187" s="28">
        <v>44050</v>
      </c>
      <c r="B187" s="11" t="s">
        <v>12</v>
      </c>
      <c r="C187" s="10" t="s">
        <v>13</v>
      </c>
      <c r="D187" s="10" t="s">
        <v>14</v>
      </c>
      <c r="E187" s="10" t="s">
        <v>10</v>
      </c>
      <c r="F187" s="10" t="s">
        <v>30</v>
      </c>
      <c r="G187" s="12">
        <v>3000</v>
      </c>
      <c r="H187" s="13">
        <v>1</v>
      </c>
      <c r="I187" s="12">
        <v>3000</v>
      </c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</row>
    <row r="188" spans="1:39" x14ac:dyDescent="0.3">
      <c r="A188" s="28">
        <v>44063</v>
      </c>
      <c r="B188" s="11" t="s">
        <v>12</v>
      </c>
      <c r="C188" s="10" t="s">
        <v>13</v>
      </c>
      <c r="D188" s="10" t="s">
        <v>14</v>
      </c>
      <c r="E188" s="10" t="s">
        <v>10</v>
      </c>
      <c r="F188" s="10" t="s">
        <v>11</v>
      </c>
      <c r="G188" s="12">
        <v>7000</v>
      </c>
      <c r="H188" s="13">
        <v>5</v>
      </c>
      <c r="I188" s="12">
        <v>35000</v>
      </c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</row>
    <row r="189" spans="1:39" x14ac:dyDescent="0.3">
      <c r="A189" s="28">
        <v>44064</v>
      </c>
      <c r="B189" s="11" t="s">
        <v>12</v>
      </c>
      <c r="C189" s="10" t="s">
        <v>13</v>
      </c>
      <c r="D189" s="10" t="s">
        <v>14</v>
      </c>
      <c r="E189" s="10" t="s">
        <v>27</v>
      </c>
      <c r="F189" s="10" t="s">
        <v>28</v>
      </c>
      <c r="G189" s="12">
        <v>18000</v>
      </c>
      <c r="H189" s="13">
        <v>3</v>
      </c>
      <c r="I189" s="12">
        <v>54000</v>
      </c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</row>
    <row r="190" spans="1:39" x14ac:dyDescent="0.3">
      <c r="A190" s="28">
        <v>44067</v>
      </c>
      <c r="B190" s="11" t="s">
        <v>12</v>
      </c>
      <c r="C190" s="10" t="s">
        <v>13</v>
      </c>
      <c r="D190" s="10" t="s">
        <v>14</v>
      </c>
      <c r="E190" s="10" t="s">
        <v>10</v>
      </c>
      <c r="F190" s="10" t="s">
        <v>30</v>
      </c>
      <c r="G190" s="12">
        <v>3000</v>
      </c>
      <c r="H190" s="13">
        <v>9</v>
      </c>
      <c r="I190" s="12">
        <v>27000</v>
      </c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</row>
    <row r="191" spans="1:39" x14ac:dyDescent="0.3">
      <c r="A191" s="28">
        <v>44068</v>
      </c>
      <c r="B191" s="11" t="s">
        <v>12</v>
      </c>
      <c r="C191" s="10" t="s">
        <v>13</v>
      </c>
      <c r="D191" s="10" t="s">
        <v>14</v>
      </c>
      <c r="E191" s="10" t="s">
        <v>22</v>
      </c>
      <c r="F191" s="10" t="s">
        <v>23</v>
      </c>
      <c r="G191" s="12">
        <v>8000</v>
      </c>
      <c r="H191" s="13">
        <v>1</v>
      </c>
      <c r="I191" s="12">
        <v>8000</v>
      </c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</row>
    <row r="192" spans="1:39" x14ac:dyDescent="0.3">
      <c r="A192" s="28">
        <v>44068</v>
      </c>
      <c r="B192" s="11" t="s">
        <v>12</v>
      </c>
      <c r="C192" s="10" t="s">
        <v>13</v>
      </c>
      <c r="D192" s="10" t="s">
        <v>14</v>
      </c>
      <c r="E192" s="10" t="s">
        <v>10</v>
      </c>
      <c r="F192" s="10" t="s">
        <v>15</v>
      </c>
      <c r="G192" s="12">
        <v>6000</v>
      </c>
      <c r="H192" s="13">
        <v>3</v>
      </c>
      <c r="I192" s="12">
        <v>18000</v>
      </c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</row>
    <row r="193" spans="1:39" x14ac:dyDescent="0.3">
      <c r="A193" s="28">
        <v>44070</v>
      </c>
      <c r="B193" s="11" t="s">
        <v>12</v>
      </c>
      <c r="C193" s="10" t="s">
        <v>13</v>
      </c>
      <c r="D193" s="10" t="s">
        <v>14</v>
      </c>
      <c r="E193" s="10" t="s">
        <v>10</v>
      </c>
      <c r="F193" s="10" t="s">
        <v>11</v>
      </c>
      <c r="G193" s="12">
        <v>7000</v>
      </c>
      <c r="H193" s="13">
        <v>9</v>
      </c>
      <c r="I193" s="12">
        <v>63000</v>
      </c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</row>
    <row r="194" spans="1:39" x14ac:dyDescent="0.3">
      <c r="A194" s="28">
        <v>44071</v>
      </c>
      <c r="B194" s="11" t="s">
        <v>12</v>
      </c>
      <c r="C194" s="10" t="s">
        <v>13</v>
      </c>
      <c r="D194" s="10" t="s">
        <v>14</v>
      </c>
      <c r="E194" s="10" t="s">
        <v>27</v>
      </c>
      <c r="F194" s="10" t="s">
        <v>28</v>
      </c>
      <c r="G194" s="12">
        <v>18000</v>
      </c>
      <c r="H194" s="13">
        <v>4</v>
      </c>
      <c r="I194" s="12">
        <v>72000</v>
      </c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</row>
    <row r="195" spans="1:39" x14ac:dyDescent="0.3">
      <c r="A195" s="28">
        <v>44090</v>
      </c>
      <c r="B195" s="11" t="s">
        <v>12</v>
      </c>
      <c r="C195" s="10" t="s">
        <v>13</v>
      </c>
      <c r="D195" s="10" t="s">
        <v>14</v>
      </c>
      <c r="E195" s="10" t="s">
        <v>10</v>
      </c>
      <c r="F195" s="10" t="s">
        <v>11</v>
      </c>
      <c r="G195" s="12">
        <v>7000</v>
      </c>
      <c r="H195" s="13">
        <v>6</v>
      </c>
      <c r="I195" s="12">
        <v>42000</v>
      </c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</row>
    <row r="196" spans="1:39" x14ac:dyDescent="0.3">
      <c r="A196" s="28">
        <v>44096</v>
      </c>
      <c r="B196" s="11" t="s">
        <v>12</v>
      </c>
      <c r="C196" s="10" t="s">
        <v>13</v>
      </c>
      <c r="D196" s="10" t="s">
        <v>14</v>
      </c>
      <c r="E196" s="10" t="s">
        <v>27</v>
      </c>
      <c r="F196" s="10" t="s">
        <v>34</v>
      </c>
      <c r="G196" s="12">
        <v>10000</v>
      </c>
      <c r="H196" s="13">
        <v>9</v>
      </c>
      <c r="I196" s="12">
        <v>90000</v>
      </c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</row>
    <row r="197" spans="1:39" x14ac:dyDescent="0.3">
      <c r="A197" s="28">
        <v>44106</v>
      </c>
      <c r="B197" s="11" t="s">
        <v>12</v>
      </c>
      <c r="C197" s="10" t="s">
        <v>13</v>
      </c>
      <c r="D197" s="10" t="s">
        <v>14</v>
      </c>
      <c r="E197" s="10" t="s">
        <v>27</v>
      </c>
      <c r="F197" s="10" t="s">
        <v>34</v>
      </c>
      <c r="G197" s="12">
        <v>10000</v>
      </c>
      <c r="H197" s="13">
        <v>10</v>
      </c>
      <c r="I197" s="12">
        <v>100000</v>
      </c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</row>
    <row r="198" spans="1:39" x14ac:dyDescent="0.3">
      <c r="A198" s="28">
        <v>44107</v>
      </c>
      <c r="B198" s="11" t="s">
        <v>12</v>
      </c>
      <c r="C198" s="10" t="s">
        <v>13</v>
      </c>
      <c r="D198" s="10" t="s">
        <v>14</v>
      </c>
      <c r="E198" s="10" t="s">
        <v>22</v>
      </c>
      <c r="F198" s="10" t="s">
        <v>31</v>
      </c>
      <c r="G198" s="12">
        <v>4000</v>
      </c>
      <c r="H198" s="13">
        <v>2</v>
      </c>
      <c r="I198" s="12">
        <v>8000</v>
      </c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</row>
    <row r="199" spans="1:39" x14ac:dyDescent="0.3">
      <c r="A199" s="28">
        <v>44122</v>
      </c>
      <c r="B199" s="11" t="s">
        <v>12</v>
      </c>
      <c r="C199" s="10" t="s">
        <v>13</v>
      </c>
      <c r="D199" s="10" t="s">
        <v>14</v>
      </c>
      <c r="E199" s="10" t="s">
        <v>27</v>
      </c>
      <c r="F199" s="10" t="s">
        <v>28</v>
      </c>
      <c r="G199" s="12">
        <v>18000</v>
      </c>
      <c r="H199" s="13">
        <v>3</v>
      </c>
      <c r="I199" s="12">
        <v>54000</v>
      </c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</row>
    <row r="200" spans="1:39" x14ac:dyDescent="0.3">
      <c r="A200" s="28">
        <v>44138</v>
      </c>
      <c r="B200" s="11" t="s">
        <v>12</v>
      </c>
      <c r="C200" s="10" t="s">
        <v>13</v>
      </c>
      <c r="D200" s="10" t="s">
        <v>14</v>
      </c>
      <c r="E200" s="10" t="s">
        <v>27</v>
      </c>
      <c r="F200" s="10" t="s">
        <v>34</v>
      </c>
      <c r="G200" s="12">
        <v>10000</v>
      </c>
      <c r="H200" s="13">
        <v>7</v>
      </c>
      <c r="I200" s="12">
        <v>70000</v>
      </c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</row>
    <row r="201" spans="1:39" x14ac:dyDescent="0.3">
      <c r="A201" s="28">
        <v>44138</v>
      </c>
      <c r="B201" s="11" t="s">
        <v>12</v>
      </c>
      <c r="C201" s="10" t="s">
        <v>13</v>
      </c>
      <c r="D201" s="10" t="s">
        <v>14</v>
      </c>
      <c r="E201" s="10" t="s">
        <v>22</v>
      </c>
      <c r="F201" s="10" t="s">
        <v>23</v>
      </c>
      <c r="G201" s="12">
        <v>8000</v>
      </c>
      <c r="H201" s="13">
        <v>7</v>
      </c>
      <c r="I201" s="12">
        <v>56000</v>
      </c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</row>
    <row r="202" spans="1:39" x14ac:dyDescent="0.3">
      <c r="A202" s="28">
        <v>44139</v>
      </c>
      <c r="B202" s="11" t="s">
        <v>12</v>
      </c>
      <c r="C202" s="10" t="s">
        <v>13</v>
      </c>
      <c r="D202" s="10" t="s">
        <v>14</v>
      </c>
      <c r="E202" s="10" t="s">
        <v>27</v>
      </c>
      <c r="F202" s="10" t="s">
        <v>34</v>
      </c>
      <c r="G202" s="12">
        <v>10000</v>
      </c>
      <c r="H202" s="13">
        <v>2</v>
      </c>
      <c r="I202" s="12">
        <v>20000</v>
      </c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</row>
    <row r="203" spans="1:39" x14ac:dyDescent="0.3">
      <c r="A203" s="28">
        <v>44147</v>
      </c>
      <c r="B203" s="11" t="s">
        <v>12</v>
      </c>
      <c r="C203" s="10" t="s">
        <v>13</v>
      </c>
      <c r="D203" s="10" t="s">
        <v>14</v>
      </c>
      <c r="E203" s="10" t="s">
        <v>27</v>
      </c>
      <c r="F203" s="10" t="s">
        <v>34</v>
      </c>
      <c r="G203" s="12">
        <v>10000</v>
      </c>
      <c r="H203" s="13">
        <v>5</v>
      </c>
      <c r="I203" s="12">
        <v>50000</v>
      </c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</row>
    <row r="204" spans="1:39" x14ac:dyDescent="0.3">
      <c r="A204" s="28">
        <v>44154</v>
      </c>
      <c r="B204" s="11" t="s">
        <v>12</v>
      </c>
      <c r="C204" s="10" t="s">
        <v>13</v>
      </c>
      <c r="D204" s="10" t="s">
        <v>14</v>
      </c>
      <c r="E204" s="10" t="s">
        <v>27</v>
      </c>
      <c r="F204" s="10" t="s">
        <v>28</v>
      </c>
      <c r="G204" s="12">
        <v>18000</v>
      </c>
      <c r="H204" s="13">
        <v>10</v>
      </c>
      <c r="I204" s="12">
        <v>180000</v>
      </c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</row>
    <row r="205" spans="1:39" x14ac:dyDescent="0.3">
      <c r="A205" s="28">
        <v>44164</v>
      </c>
      <c r="B205" s="11" t="s">
        <v>12</v>
      </c>
      <c r="C205" s="10" t="s">
        <v>13</v>
      </c>
      <c r="D205" s="10" t="s">
        <v>14</v>
      </c>
      <c r="E205" s="10" t="s">
        <v>10</v>
      </c>
      <c r="F205" s="10" t="s">
        <v>30</v>
      </c>
      <c r="G205" s="12">
        <v>3000</v>
      </c>
      <c r="H205" s="13">
        <v>5</v>
      </c>
      <c r="I205" s="12">
        <v>15000</v>
      </c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</row>
    <row r="206" spans="1:39" x14ac:dyDescent="0.3">
      <c r="A206" s="28">
        <v>44166</v>
      </c>
      <c r="B206" s="11" t="s">
        <v>12</v>
      </c>
      <c r="C206" s="10" t="s">
        <v>13</v>
      </c>
      <c r="D206" s="10" t="s">
        <v>14</v>
      </c>
      <c r="E206" s="10" t="s">
        <v>10</v>
      </c>
      <c r="F206" s="10" t="s">
        <v>15</v>
      </c>
      <c r="G206" s="12">
        <v>6000</v>
      </c>
      <c r="H206" s="13">
        <v>2</v>
      </c>
      <c r="I206" s="12">
        <v>12000</v>
      </c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</row>
    <row r="207" spans="1:39" x14ac:dyDescent="0.3">
      <c r="A207" s="28">
        <v>44172</v>
      </c>
      <c r="B207" s="11" t="s">
        <v>12</v>
      </c>
      <c r="C207" s="10" t="s">
        <v>13</v>
      </c>
      <c r="D207" s="10" t="s">
        <v>14</v>
      </c>
      <c r="E207" s="10" t="s">
        <v>10</v>
      </c>
      <c r="F207" s="10" t="s">
        <v>15</v>
      </c>
      <c r="G207" s="12">
        <v>6000</v>
      </c>
      <c r="H207" s="13">
        <v>6</v>
      </c>
      <c r="I207" s="12">
        <v>36000</v>
      </c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</row>
    <row r="208" spans="1:39" x14ac:dyDescent="0.3">
      <c r="A208" s="28">
        <v>44177</v>
      </c>
      <c r="B208" s="11" t="s">
        <v>12</v>
      </c>
      <c r="C208" s="10" t="s">
        <v>13</v>
      </c>
      <c r="D208" s="10" t="s">
        <v>14</v>
      </c>
      <c r="E208" s="10" t="s">
        <v>10</v>
      </c>
      <c r="F208" s="10" t="s">
        <v>11</v>
      </c>
      <c r="G208" s="12">
        <v>7000</v>
      </c>
      <c r="H208" s="13">
        <v>7</v>
      </c>
      <c r="I208" s="12">
        <v>49000</v>
      </c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</row>
    <row r="209" spans="1:39" x14ac:dyDescent="0.3">
      <c r="A209" s="28">
        <v>44177</v>
      </c>
      <c r="B209" s="11" t="s">
        <v>12</v>
      </c>
      <c r="C209" s="10" t="s">
        <v>13</v>
      </c>
      <c r="D209" s="10" t="s">
        <v>14</v>
      </c>
      <c r="E209" s="10" t="s">
        <v>10</v>
      </c>
      <c r="F209" s="10" t="s">
        <v>30</v>
      </c>
      <c r="G209" s="12">
        <v>3000</v>
      </c>
      <c r="H209" s="13">
        <v>3</v>
      </c>
      <c r="I209" s="12">
        <v>9000</v>
      </c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</row>
    <row r="210" spans="1:39" x14ac:dyDescent="0.3">
      <c r="A210" s="28">
        <v>44178</v>
      </c>
      <c r="B210" s="11" t="s">
        <v>12</v>
      </c>
      <c r="C210" s="10" t="s">
        <v>13</v>
      </c>
      <c r="D210" s="10" t="s">
        <v>14</v>
      </c>
      <c r="E210" s="10" t="s">
        <v>27</v>
      </c>
      <c r="F210" s="10" t="s">
        <v>34</v>
      </c>
      <c r="G210" s="12">
        <v>10000</v>
      </c>
      <c r="H210" s="13">
        <v>9</v>
      </c>
      <c r="I210" s="12">
        <v>90000</v>
      </c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</row>
    <row r="211" spans="1:39" x14ac:dyDescent="0.3">
      <c r="A211" s="28">
        <v>44178</v>
      </c>
      <c r="B211" s="11" t="s">
        <v>12</v>
      </c>
      <c r="C211" s="10" t="s">
        <v>13</v>
      </c>
      <c r="D211" s="10" t="s">
        <v>14</v>
      </c>
      <c r="E211" s="10" t="s">
        <v>22</v>
      </c>
      <c r="F211" s="10" t="s">
        <v>23</v>
      </c>
      <c r="G211" s="12">
        <v>8000</v>
      </c>
      <c r="H211" s="13">
        <v>8</v>
      </c>
      <c r="I211" s="12">
        <v>64000</v>
      </c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</row>
    <row r="212" spans="1:39" x14ac:dyDescent="0.3">
      <c r="A212" s="28">
        <v>44186</v>
      </c>
      <c r="B212" s="11" t="s">
        <v>12</v>
      </c>
      <c r="C212" s="10" t="s">
        <v>13</v>
      </c>
      <c r="D212" s="10" t="s">
        <v>14</v>
      </c>
      <c r="E212" s="10" t="s">
        <v>10</v>
      </c>
      <c r="F212" s="10" t="s">
        <v>30</v>
      </c>
      <c r="G212" s="12">
        <v>3000</v>
      </c>
      <c r="H212" s="13">
        <v>5</v>
      </c>
      <c r="I212" s="12">
        <v>15000</v>
      </c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</row>
    <row r="213" spans="1:39" x14ac:dyDescent="0.3">
      <c r="A213" s="28">
        <v>44191</v>
      </c>
      <c r="B213" s="11" t="s">
        <v>12</v>
      </c>
      <c r="C213" s="10" t="s">
        <v>13</v>
      </c>
      <c r="D213" s="10" t="s">
        <v>14</v>
      </c>
      <c r="E213" s="10" t="s">
        <v>10</v>
      </c>
      <c r="F213" s="10" t="s">
        <v>30</v>
      </c>
      <c r="G213" s="12">
        <v>3000</v>
      </c>
      <c r="H213" s="13">
        <v>5</v>
      </c>
      <c r="I213" s="12">
        <v>15000</v>
      </c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</row>
    <row r="214" spans="1:39" x14ac:dyDescent="0.3">
      <c r="A214" s="28">
        <v>44195</v>
      </c>
      <c r="B214" s="11" t="s">
        <v>12</v>
      </c>
      <c r="C214" s="10" t="s">
        <v>13</v>
      </c>
      <c r="D214" s="10" t="s">
        <v>14</v>
      </c>
      <c r="E214" s="10" t="s">
        <v>27</v>
      </c>
      <c r="F214" s="10" t="s">
        <v>28</v>
      </c>
      <c r="G214" s="12">
        <v>18000</v>
      </c>
      <c r="H214" s="13">
        <v>4</v>
      </c>
      <c r="I214" s="12">
        <v>72000</v>
      </c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</row>
    <row r="215" spans="1:39" x14ac:dyDescent="0.3">
      <c r="A215" s="28">
        <v>44201</v>
      </c>
      <c r="B215" s="11" t="s">
        <v>12</v>
      </c>
      <c r="C215" s="10" t="s">
        <v>13</v>
      </c>
      <c r="D215" s="10" t="s">
        <v>14</v>
      </c>
      <c r="E215" s="10" t="s">
        <v>10</v>
      </c>
      <c r="F215" s="10" t="s">
        <v>15</v>
      </c>
      <c r="G215" s="12">
        <v>6000</v>
      </c>
      <c r="H215" s="13">
        <v>10</v>
      </c>
      <c r="I215" s="12">
        <v>60000</v>
      </c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</row>
    <row r="216" spans="1:39" x14ac:dyDescent="0.3">
      <c r="A216" s="28">
        <v>44215</v>
      </c>
      <c r="B216" s="11" t="s">
        <v>12</v>
      </c>
      <c r="C216" s="10" t="s">
        <v>13</v>
      </c>
      <c r="D216" s="10" t="s">
        <v>14</v>
      </c>
      <c r="E216" s="10" t="s">
        <v>22</v>
      </c>
      <c r="F216" s="10" t="s">
        <v>31</v>
      </c>
      <c r="G216" s="12">
        <v>4000</v>
      </c>
      <c r="H216" s="13">
        <v>1</v>
      </c>
      <c r="I216" s="12">
        <v>4000</v>
      </c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</row>
    <row r="217" spans="1:39" x14ac:dyDescent="0.3">
      <c r="A217" s="28">
        <v>44217</v>
      </c>
      <c r="B217" s="11" t="s">
        <v>12</v>
      </c>
      <c r="C217" s="10" t="s">
        <v>13</v>
      </c>
      <c r="D217" s="10" t="s">
        <v>14</v>
      </c>
      <c r="E217" s="10" t="s">
        <v>27</v>
      </c>
      <c r="F217" s="10" t="s">
        <v>28</v>
      </c>
      <c r="G217" s="12">
        <v>18000</v>
      </c>
      <c r="H217" s="13">
        <v>1</v>
      </c>
      <c r="I217" s="12">
        <v>18000</v>
      </c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</row>
    <row r="218" spans="1:39" x14ac:dyDescent="0.3">
      <c r="A218" s="28">
        <v>44220</v>
      </c>
      <c r="B218" s="11" t="s">
        <v>12</v>
      </c>
      <c r="C218" s="10" t="s">
        <v>13</v>
      </c>
      <c r="D218" s="10" t="s">
        <v>14</v>
      </c>
      <c r="E218" s="10" t="s">
        <v>10</v>
      </c>
      <c r="F218" s="10" t="s">
        <v>11</v>
      </c>
      <c r="G218" s="12">
        <v>7000</v>
      </c>
      <c r="H218" s="13">
        <v>6</v>
      </c>
      <c r="I218" s="12">
        <v>42000</v>
      </c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</row>
    <row r="219" spans="1:39" x14ac:dyDescent="0.3">
      <c r="A219" s="28">
        <v>44222</v>
      </c>
      <c r="B219" s="11" t="s">
        <v>12</v>
      </c>
      <c r="C219" s="10" t="s">
        <v>49</v>
      </c>
      <c r="D219" s="10" t="s">
        <v>14</v>
      </c>
      <c r="E219" s="10" t="s">
        <v>22</v>
      </c>
      <c r="F219" s="10" t="s">
        <v>31</v>
      </c>
      <c r="G219" s="12">
        <v>4000</v>
      </c>
      <c r="H219" s="13">
        <v>6</v>
      </c>
      <c r="I219" s="12">
        <v>24000</v>
      </c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</row>
    <row r="220" spans="1:39" x14ac:dyDescent="0.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</row>
    <row r="221" spans="1:39" x14ac:dyDescent="0.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</row>
    <row r="222" spans="1:39" x14ac:dyDescent="0.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</row>
    <row r="223" spans="1:39" x14ac:dyDescent="0.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</row>
    <row r="224" spans="1:39" x14ac:dyDescent="0.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</row>
    <row r="225" spans="1:39" x14ac:dyDescent="0.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</row>
    <row r="226" spans="1:39" x14ac:dyDescent="0.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</row>
    <row r="227" spans="1:39" x14ac:dyDescent="0.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</row>
    <row r="228" spans="1:39" x14ac:dyDescent="0.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</row>
    <row r="229" spans="1:39" x14ac:dyDescent="0.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</row>
    <row r="230" spans="1:39" x14ac:dyDescent="0.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</row>
    <row r="231" spans="1:39" x14ac:dyDescent="0.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</row>
    <row r="232" spans="1:39" x14ac:dyDescent="0.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</row>
    <row r="233" spans="1:39" x14ac:dyDescent="0.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</row>
    <row r="234" spans="1:39" x14ac:dyDescent="0.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</row>
    <row r="235" spans="1:39" x14ac:dyDescent="0.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</row>
    <row r="236" spans="1:39" x14ac:dyDescent="0.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</row>
    <row r="237" spans="1:39" x14ac:dyDescent="0.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</row>
    <row r="238" spans="1:39" x14ac:dyDescent="0.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</row>
    <row r="239" spans="1:39" x14ac:dyDescent="0.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</row>
    <row r="240" spans="1:39" x14ac:dyDescent="0.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</row>
    <row r="241" spans="1:39" x14ac:dyDescent="0.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</row>
    <row r="242" spans="1:39" x14ac:dyDescent="0.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</row>
    <row r="243" spans="1:39" x14ac:dyDescent="0.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</row>
    <row r="244" spans="1:39" x14ac:dyDescent="0.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</row>
    <row r="245" spans="1:39" x14ac:dyDescent="0.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</row>
    <row r="246" spans="1:39" x14ac:dyDescent="0.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</row>
    <row r="247" spans="1:39" x14ac:dyDescent="0.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</row>
    <row r="248" spans="1:39" x14ac:dyDescent="0.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</row>
    <row r="249" spans="1:39" x14ac:dyDescent="0.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</row>
    <row r="250" spans="1:39" x14ac:dyDescent="0.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</row>
    <row r="251" spans="1:39" x14ac:dyDescent="0.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</row>
    <row r="252" spans="1:39" x14ac:dyDescent="0.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</row>
    <row r="253" spans="1:39" x14ac:dyDescent="0.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</row>
    <row r="254" spans="1:39" x14ac:dyDescent="0.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</row>
    <row r="255" spans="1:39" x14ac:dyDescent="0.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</row>
    <row r="256" spans="1:39" x14ac:dyDescent="0.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</row>
    <row r="257" spans="1:39" x14ac:dyDescent="0.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</row>
    <row r="258" spans="1:39" x14ac:dyDescent="0.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</row>
    <row r="259" spans="1:39" x14ac:dyDescent="0.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</row>
    <row r="260" spans="1:39" x14ac:dyDescent="0.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</row>
    <row r="261" spans="1:39" x14ac:dyDescent="0.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</row>
    <row r="262" spans="1:39" x14ac:dyDescent="0.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</row>
    <row r="263" spans="1:39" x14ac:dyDescent="0.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</row>
    <row r="264" spans="1:39" x14ac:dyDescent="0.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</row>
    <row r="265" spans="1:39" x14ac:dyDescent="0.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</row>
    <row r="266" spans="1:39" x14ac:dyDescent="0.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</row>
    <row r="267" spans="1:39" x14ac:dyDescent="0.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</row>
    <row r="268" spans="1:39" x14ac:dyDescent="0.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</row>
    <row r="269" spans="1:39" x14ac:dyDescent="0.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</row>
    <row r="270" spans="1:39" x14ac:dyDescent="0.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</row>
    <row r="271" spans="1:39" x14ac:dyDescent="0.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</row>
    <row r="272" spans="1:39" x14ac:dyDescent="0.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</row>
    <row r="273" spans="1:39" x14ac:dyDescent="0.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</row>
    <row r="274" spans="1:39" x14ac:dyDescent="0.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</row>
    <row r="275" spans="1:39" x14ac:dyDescent="0.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</row>
    <row r="276" spans="1:39" x14ac:dyDescent="0.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</row>
    <row r="277" spans="1:39" x14ac:dyDescent="0.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</row>
    <row r="278" spans="1:39" x14ac:dyDescent="0.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</row>
    <row r="279" spans="1:39" x14ac:dyDescent="0.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</row>
    <row r="280" spans="1:39" x14ac:dyDescent="0.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</row>
    <row r="281" spans="1:39" x14ac:dyDescent="0.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</row>
    <row r="282" spans="1:39" x14ac:dyDescent="0.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</row>
    <row r="283" spans="1:39" x14ac:dyDescent="0.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</row>
    <row r="284" spans="1:39" x14ac:dyDescent="0.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</row>
    <row r="285" spans="1:39" x14ac:dyDescent="0.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</row>
    <row r="286" spans="1:39" x14ac:dyDescent="0.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</row>
    <row r="287" spans="1:39" x14ac:dyDescent="0.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</row>
    <row r="288" spans="1:39" x14ac:dyDescent="0.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</row>
    <row r="289" spans="1:39" x14ac:dyDescent="0.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</row>
    <row r="290" spans="1:39" x14ac:dyDescent="0.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</row>
    <row r="291" spans="1:39" x14ac:dyDescent="0.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</row>
    <row r="292" spans="1:39" x14ac:dyDescent="0.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</row>
    <row r="293" spans="1:39" x14ac:dyDescent="0.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</row>
    <row r="294" spans="1:39" x14ac:dyDescent="0.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</row>
    <row r="295" spans="1:39" x14ac:dyDescent="0.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</row>
    <row r="296" spans="1:39" x14ac:dyDescent="0.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</row>
    <row r="297" spans="1:39" x14ac:dyDescent="0.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</row>
    <row r="298" spans="1:39" x14ac:dyDescent="0.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</row>
    <row r="299" spans="1:39" x14ac:dyDescent="0.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</row>
    <row r="300" spans="1:39" x14ac:dyDescent="0.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</row>
    <row r="301" spans="1:39" x14ac:dyDescent="0.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</row>
    <row r="302" spans="1:39" x14ac:dyDescent="0.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</row>
    <row r="303" spans="1:39" x14ac:dyDescent="0.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</row>
    <row r="304" spans="1:39" x14ac:dyDescent="0.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</row>
    <row r="305" spans="1:39" x14ac:dyDescent="0.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</row>
    <row r="306" spans="1:39" x14ac:dyDescent="0.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</row>
    <row r="307" spans="1:39" x14ac:dyDescent="0.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</row>
    <row r="308" spans="1:39" x14ac:dyDescent="0.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</row>
    <row r="309" spans="1:39" x14ac:dyDescent="0.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</row>
    <row r="310" spans="1:39" x14ac:dyDescent="0.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</row>
    <row r="311" spans="1:39" x14ac:dyDescent="0.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</row>
    <row r="312" spans="1:39" x14ac:dyDescent="0.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</row>
    <row r="313" spans="1:39" x14ac:dyDescent="0.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</row>
    <row r="314" spans="1:39" x14ac:dyDescent="0.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</row>
    <row r="315" spans="1:39" x14ac:dyDescent="0.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</row>
    <row r="316" spans="1:39" x14ac:dyDescent="0.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</row>
    <row r="317" spans="1:39" x14ac:dyDescent="0.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</row>
    <row r="318" spans="1:39" x14ac:dyDescent="0.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</row>
    <row r="319" spans="1:39" x14ac:dyDescent="0.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</row>
    <row r="320" spans="1:39" x14ac:dyDescent="0.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</row>
    <row r="321" spans="1:39" x14ac:dyDescent="0.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</row>
    <row r="322" spans="1:39" x14ac:dyDescent="0.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</row>
    <row r="323" spans="1:39" x14ac:dyDescent="0.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</row>
    <row r="324" spans="1:39" x14ac:dyDescent="0.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</row>
    <row r="325" spans="1:39" x14ac:dyDescent="0.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</row>
    <row r="326" spans="1:39" x14ac:dyDescent="0.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</row>
    <row r="327" spans="1:39" x14ac:dyDescent="0.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</row>
    <row r="328" spans="1:39" x14ac:dyDescent="0.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</row>
    <row r="329" spans="1:39" x14ac:dyDescent="0.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</row>
    <row r="330" spans="1:39" x14ac:dyDescent="0.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</row>
    <row r="331" spans="1:39" x14ac:dyDescent="0.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</row>
    <row r="332" spans="1:39" x14ac:dyDescent="0.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</row>
    <row r="333" spans="1:39" x14ac:dyDescent="0.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</row>
    <row r="334" spans="1:39" x14ac:dyDescent="0.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</row>
    <row r="335" spans="1:39" x14ac:dyDescent="0.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</row>
    <row r="336" spans="1:39" x14ac:dyDescent="0.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</row>
    <row r="337" spans="1:39" x14ac:dyDescent="0.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</row>
    <row r="338" spans="1:39" x14ac:dyDescent="0.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</row>
    <row r="339" spans="1:39" x14ac:dyDescent="0.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</row>
    <row r="340" spans="1:39" x14ac:dyDescent="0.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</row>
    <row r="341" spans="1:39" x14ac:dyDescent="0.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</row>
    <row r="342" spans="1:39" x14ac:dyDescent="0.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</row>
    <row r="343" spans="1:39" x14ac:dyDescent="0.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</row>
    <row r="344" spans="1:39" x14ac:dyDescent="0.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</row>
    <row r="345" spans="1:39" x14ac:dyDescent="0.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</row>
    <row r="346" spans="1:39" x14ac:dyDescent="0.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</row>
    <row r="347" spans="1:39" x14ac:dyDescent="0.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</row>
    <row r="348" spans="1:39" x14ac:dyDescent="0.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</row>
    <row r="349" spans="1:39" x14ac:dyDescent="0.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</row>
    <row r="350" spans="1:39" x14ac:dyDescent="0.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</row>
    <row r="351" spans="1:39" x14ac:dyDescent="0.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</row>
    <row r="352" spans="1:39" x14ac:dyDescent="0.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</row>
    <row r="353" spans="1:39" x14ac:dyDescent="0.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</row>
    <row r="354" spans="1:39" x14ac:dyDescent="0.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</row>
    <row r="355" spans="1:39" x14ac:dyDescent="0.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</row>
    <row r="356" spans="1:39" x14ac:dyDescent="0.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</row>
    <row r="357" spans="1:39" x14ac:dyDescent="0.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</row>
    <row r="358" spans="1:39" x14ac:dyDescent="0.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</row>
    <row r="359" spans="1:39" x14ac:dyDescent="0.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</row>
    <row r="360" spans="1:39" x14ac:dyDescent="0.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</row>
    <row r="361" spans="1:39" x14ac:dyDescent="0.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</row>
    <row r="362" spans="1:39" x14ac:dyDescent="0.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</row>
    <row r="363" spans="1:39" x14ac:dyDescent="0.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</row>
    <row r="364" spans="1:39" x14ac:dyDescent="0.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</row>
    <row r="365" spans="1:39" x14ac:dyDescent="0.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</row>
    <row r="366" spans="1:39" x14ac:dyDescent="0.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</row>
    <row r="367" spans="1:39" x14ac:dyDescent="0.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</row>
    <row r="368" spans="1:39" x14ac:dyDescent="0.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</row>
    <row r="369" spans="1:39" x14ac:dyDescent="0.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</row>
    <row r="370" spans="1:39" x14ac:dyDescent="0.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</row>
    <row r="371" spans="1:39" x14ac:dyDescent="0.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</row>
    <row r="372" spans="1:39" x14ac:dyDescent="0.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</row>
    <row r="373" spans="1:39" x14ac:dyDescent="0.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</row>
    <row r="374" spans="1:39" x14ac:dyDescent="0.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</row>
    <row r="375" spans="1:39" x14ac:dyDescent="0.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</row>
    <row r="376" spans="1:39" x14ac:dyDescent="0.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</row>
    <row r="377" spans="1:39" x14ac:dyDescent="0.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</row>
    <row r="378" spans="1:39" x14ac:dyDescent="0.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</row>
    <row r="379" spans="1:39" x14ac:dyDescent="0.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</row>
    <row r="380" spans="1:39" x14ac:dyDescent="0.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</row>
    <row r="381" spans="1:39" x14ac:dyDescent="0.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</row>
    <row r="382" spans="1:39" x14ac:dyDescent="0.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</row>
    <row r="383" spans="1:39" x14ac:dyDescent="0.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</row>
    <row r="384" spans="1:39" x14ac:dyDescent="0.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</row>
    <row r="385" spans="1:39" x14ac:dyDescent="0.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</row>
    <row r="386" spans="1:39" x14ac:dyDescent="0.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</row>
    <row r="387" spans="1:39" x14ac:dyDescent="0.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</row>
    <row r="388" spans="1:39" x14ac:dyDescent="0.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</row>
    <row r="389" spans="1:39" x14ac:dyDescent="0.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</row>
    <row r="390" spans="1:39" x14ac:dyDescent="0.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</row>
    <row r="391" spans="1:39" x14ac:dyDescent="0.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</row>
    <row r="392" spans="1:39" x14ac:dyDescent="0.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</row>
    <row r="393" spans="1:39" x14ac:dyDescent="0.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</row>
    <row r="394" spans="1:39" x14ac:dyDescent="0.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</row>
    <row r="395" spans="1:39" x14ac:dyDescent="0.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</row>
    <row r="396" spans="1:39" x14ac:dyDescent="0.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</row>
    <row r="397" spans="1:39" x14ac:dyDescent="0.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</row>
    <row r="398" spans="1:39" x14ac:dyDescent="0.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</row>
    <row r="399" spans="1:39" x14ac:dyDescent="0.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</row>
    <row r="400" spans="1:39" x14ac:dyDescent="0.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</row>
    <row r="401" spans="1:39" x14ac:dyDescent="0.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</row>
    <row r="402" spans="1:39" x14ac:dyDescent="0.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</row>
    <row r="403" spans="1:39" x14ac:dyDescent="0.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</row>
    <row r="404" spans="1:39" x14ac:dyDescent="0.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</row>
    <row r="405" spans="1:39" x14ac:dyDescent="0.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</row>
    <row r="406" spans="1:39" x14ac:dyDescent="0.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</row>
    <row r="407" spans="1:39" x14ac:dyDescent="0.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</row>
    <row r="408" spans="1:39" x14ac:dyDescent="0.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</row>
    <row r="409" spans="1:39" x14ac:dyDescent="0.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</row>
    <row r="410" spans="1:39" x14ac:dyDescent="0.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</row>
    <row r="411" spans="1:39" x14ac:dyDescent="0.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</row>
    <row r="412" spans="1:39" x14ac:dyDescent="0.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</row>
    <row r="413" spans="1:39" x14ac:dyDescent="0.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</row>
    <row r="414" spans="1:39" x14ac:dyDescent="0.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</row>
    <row r="415" spans="1:39" x14ac:dyDescent="0.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</row>
    <row r="416" spans="1:39" x14ac:dyDescent="0.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</row>
    <row r="417" spans="1:39" x14ac:dyDescent="0.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</row>
    <row r="418" spans="1:39" x14ac:dyDescent="0.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</row>
    <row r="419" spans="1:39" x14ac:dyDescent="0.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</row>
    <row r="420" spans="1:39" x14ac:dyDescent="0.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</row>
    <row r="421" spans="1:39" x14ac:dyDescent="0.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</row>
    <row r="422" spans="1:39" x14ac:dyDescent="0.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</row>
    <row r="423" spans="1:39" x14ac:dyDescent="0.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</row>
    <row r="424" spans="1:39" x14ac:dyDescent="0.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</row>
    <row r="425" spans="1:39" x14ac:dyDescent="0.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</row>
    <row r="426" spans="1:39" x14ac:dyDescent="0.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</row>
    <row r="427" spans="1:39" x14ac:dyDescent="0.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</row>
    <row r="428" spans="1:39" x14ac:dyDescent="0.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</row>
    <row r="429" spans="1:39" x14ac:dyDescent="0.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</row>
    <row r="430" spans="1:39" x14ac:dyDescent="0.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</row>
    <row r="431" spans="1:39" x14ac:dyDescent="0.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</row>
    <row r="432" spans="1:39" x14ac:dyDescent="0.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</row>
    <row r="433" spans="1:39" x14ac:dyDescent="0.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</row>
    <row r="434" spans="1:39" x14ac:dyDescent="0.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</row>
    <row r="435" spans="1:39" x14ac:dyDescent="0.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</row>
    <row r="436" spans="1:39" x14ac:dyDescent="0.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</row>
    <row r="437" spans="1:39" x14ac:dyDescent="0.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</row>
    <row r="438" spans="1:39" x14ac:dyDescent="0.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</row>
    <row r="439" spans="1:39" x14ac:dyDescent="0.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</row>
    <row r="440" spans="1:39" x14ac:dyDescent="0.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</row>
    <row r="441" spans="1:39" x14ac:dyDescent="0.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</row>
    <row r="442" spans="1:39" x14ac:dyDescent="0.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</row>
    <row r="443" spans="1:39" x14ac:dyDescent="0.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</row>
    <row r="444" spans="1:39" x14ac:dyDescent="0.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</row>
    <row r="445" spans="1:39" x14ac:dyDescent="0.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</row>
    <row r="446" spans="1:39" x14ac:dyDescent="0.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</row>
    <row r="447" spans="1:39" x14ac:dyDescent="0.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</row>
    <row r="448" spans="1:39" x14ac:dyDescent="0.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</row>
    <row r="449" spans="1:39" x14ac:dyDescent="0.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</row>
    <row r="450" spans="1:39" x14ac:dyDescent="0.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</row>
    <row r="451" spans="1:39" x14ac:dyDescent="0.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</row>
    <row r="452" spans="1:39" x14ac:dyDescent="0.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</row>
    <row r="453" spans="1:39" x14ac:dyDescent="0.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</row>
    <row r="454" spans="1:39" x14ac:dyDescent="0.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</row>
    <row r="455" spans="1:39" x14ac:dyDescent="0.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</row>
    <row r="456" spans="1:39" x14ac:dyDescent="0.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</row>
    <row r="457" spans="1:39" x14ac:dyDescent="0.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</row>
    <row r="458" spans="1:39" x14ac:dyDescent="0.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</row>
    <row r="459" spans="1:39" x14ac:dyDescent="0.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</row>
    <row r="460" spans="1:39" x14ac:dyDescent="0.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</row>
    <row r="461" spans="1:39" x14ac:dyDescent="0.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</row>
    <row r="462" spans="1:39" x14ac:dyDescent="0.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</row>
    <row r="463" spans="1:39" x14ac:dyDescent="0.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</row>
    <row r="464" spans="1:39" x14ac:dyDescent="0.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</row>
    <row r="465" spans="1:39" x14ac:dyDescent="0.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</row>
    <row r="466" spans="1:39" x14ac:dyDescent="0.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</row>
    <row r="467" spans="1:39" x14ac:dyDescent="0.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</row>
    <row r="468" spans="1:39" x14ac:dyDescent="0.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</row>
    <row r="469" spans="1:39" x14ac:dyDescent="0.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</row>
    <row r="470" spans="1:39" x14ac:dyDescent="0.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</row>
    <row r="471" spans="1:39" x14ac:dyDescent="0.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</row>
    <row r="472" spans="1:39" x14ac:dyDescent="0.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</row>
    <row r="473" spans="1:39" x14ac:dyDescent="0.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</row>
    <row r="474" spans="1:39" x14ac:dyDescent="0.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</row>
    <row r="475" spans="1:39" x14ac:dyDescent="0.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</row>
    <row r="476" spans="1:39" x14ac:dyDescent="0.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</row>
    <row r="477" spans="1:39" x14ac:dyDescent="0.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</row>
    <row r="478" spans="1:39" x14ac:dyDescent="0.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</row>
    <row r="479" spans="1:39" x14ac:dyDescent="0.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</row>
    <row r="480" spans="1:39" x14ac:dyDescent="0.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</row>
    <row r="481" spans="1:39" x14ac:dyDescent="0.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</row>
    <row r="482" spans="1:39" x14ac:dyDescent="0.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</row>
    <row r="483" spans="1:39" x14ac:dyDescent="0.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</row>
    <row r="484" spans="1:39" x14ac:dyDescent="0.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</row>
    <row r="485" spans="1:39" x14ac:dyDescent="0.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</row>
    <row r="486" spans="1:39" x14ac:dyDescent="0.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</row>
    <row r="487" spans="1:39" x14ac:dyDescent="0.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</row>
    <row r="488" spans="1:39" x14ac:dyDescent="0.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</row>
    <row r="489" spans="1:39" x14ac:dyDescent="0.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</row>
    <row r="490" spans="1:39" x14ac:dyDescent="0.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</row>
    <row r="491" spans="1:39" x14ac:dyDescent="0.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</row>
    <row r="492" spans="1:39" x14ac:dyDescent="0.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</row>
    <row r="493" spans="1:39" x14ac:dyDescent="0.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</row>
    <row r="494" spans="1:39" x14ac:dyDescent="0.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</row>
    <row r="495" spans="1:39" x14ac:dyDescent="0.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</row>
    <row r="496" spans="1:39" x14ac:dyDescent="0.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</row>
    <row r="497" spans="1:39" x14ac:dyDescent="0.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</row>
    <row r="498" spans="1:39" x14ac:dyDescent="0.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</row>
    <row r="499" spans="1:39" x14ac:dyDescent="0.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</row>
    <row r="500" spans="1:39" x14ac:dyDescent="0.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</row>
    <row r="501" spans="1:39" x14ac:dyDescent="0.3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</row>
    <row r="502" spans="1:39" x14ac:dyDescent="0.3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</row>
    <row r="503" spans="1:39" x14ac:dyDescent="0.3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</row>
    <row r="504" spans="1:39" x14ac:dyDescent="0.3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</row>
    <row r="505" spans="1:39" x14ac:dyDescent="0.3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</row>
    <row r="506" spans="1:39" x14ac:dyDescent="0.3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</row>
    <row r="507" spans="1:39" x14ac:dyDescent="0.3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</row>
    <row r="508" spans="1:39" x14ac:dyDescent="0.3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</row>
    <row r="509" spans="1:39" x14ac:dyDescent="0.3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</row>
    <row r="510" spans="1:39" x14ac:dyDescent="0.3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</row>
    <row r="511" spans="1:39" x14ac:dyDescent="0.3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</row>
    <row r="512" spans="1:39" x14ac:dyDescent="0.3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</row>
    <row r="513" spans="1:39" x14ac:dyDescent="0.3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</row>
    <row r="514" spans="1:39" x14ac:dyDescent="0.3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</row>
    <row r="515" spans="1:39" x14ac:dyDescent="0.3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</row>
    <row r="516" spans="1:39" x14ac:dyDescent="0.3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</row>
    <row r="517" spans="1:39" x14ac:dyDescent="0.3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</row>
    <row r="518" spans="1:39" x14ac:dyDescent="0.3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</row>
    <row r="519" spans="1:39" x14ac:dyDescent="0.3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</row>
    <row r="520" spans="1:39" x14ac:dyDescent="0.3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</row>
    <row r="521" spans="1:39" x14ac:dyDescent="0.3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</row>
    <row r="522" spans="1:39" x14ac:dyDescent="0.3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</row>
    <row r="523" spans="1:39" x14ac:dyDescent="0.3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</row>
    <row r="524" spans="1:39" x14ac:dyDescent="0.3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</row>
    <row r="525" spans="1:39" x14ac:dyDescent="0.3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</row>
    <row r="526" spans="1:39" x14ac:dyDescent="0.3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</row>
    <row r="527" spans="1:39" x14ac:dyDescent="0.3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</row>
    <row r="528" spans="1:39" x14ac:dyDescent="0.3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</row>
    <row r="529" spans="1:39" x14ac:dyDescent="0.3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</row>
    <row r="530" spans="1:39" x14ac:dyDescent="0.3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</row>
    <row r="531" spans="1:39" x14ac:dyDescent="0.3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</row>
    <row r="532" spans="1:39" x14ac:dyDescent="0.3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</row>
    <row r="533" spans="1:39" x14ac:dyDescent="0.3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</row>
    <row r="534" spans="1:39" x14ac:dyDescent="0.3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</row>
    <row r="535" spans="1:39" x14ac:dyDescent="0.3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</row>
    <row r="536" spans="1:39" x14ac:dyDescent="0.3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</row>
    <row r="537" spans="1:39" x14ac:dyDescent="0.3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</row>
    <row r="538" spans="1:39" x14ac:dyDescent="0.3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</row>
    <row r="539" spans="1:39" x14ac:dyDescent="0.3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</row>
    <row r="540" spans="1:39" x14ac:dyDescent="0.3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</row>
    <row r="541" spans="1:39" x14ac:dyDescent="0.3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</row>
    <row r="542" spans="1:39" x14ac:dyDescent="0.3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</row>
    <row r="543" spans="1:39" x14ac:dyDescent="0.3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</row>
    <row r="544" spans="1:39" x14ac:dyDescent="0.3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</row>
    <row r="545" spans="1:39" x14ac:dyDescent="0.3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</row>
    <row r="546" spans="1:39" x14ac:dyDescent="0.3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</row>
    <row r="547" spans="1:39" x14ac:dyDescent="0.3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</row>
    <row r="548" spans="1:39" x14ac:dyDescent="0.3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</row>
    <row r="549" spans="1:39" x14ac:dyDescent="0.3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</row>
    <row r="550" spans="1:39" x14ac:dyDescent="0.3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</row>
    <row r="551" spans="1:39" x14ac:dyDescent="0.3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</row>
    <row r="552" spans="1:39" x14ac:dyDescent="0.3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</row>
    <row r="553" spans="1:39" x14ac:dyDescent="0.3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</row>
    <row r="554" spans="1:39" x14ac:dyDescent="0.3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</row>
    <row r="555" spans="1:39" x14ac:dyDescent="0.3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</row>
    <row r="556" spans="1:39" x14ac:dyDescent="0.3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</row>
    <row r="557" spans="1:39" x14ac:dyDescent="0.3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</row>
    <row r="558" spans="1:39" x14ac:dyDescent="0.3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</row>
    <row r="559" spans="1:39" x14ac:dyDescent="0.3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</row>
    <row r="560" spans="1:39" x14ac:dyDescent="0.3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</row>
    <row r="561" spans="1:39" x14ac:dyDescent="0.3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</row>
    <row r="562" spans="1:39" x14ac:dyDescent="0.3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</row>
    <row r="563" spans="1:39" x14ac:dyDescent="0.3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</row>
    <row r="564" spans="1:39" x14ac:dyDescent="0.3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</row>
    <row r="565" spans="1:39" x14ac:dyDescent="0.3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</row>
    <row r="566" spans="1:39" x14ac:dyDescent="0.3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</row>
    <row r="567" spans="1:39" x14ac:dyDescent="0.3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</row>
    <row r="568" spans="1:39" x14ac:dyDescent="0.3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</row>
    <row r="569" spans="1:39" x14ac:dyDescent="0.3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</row>
    <row r="570" spans="1:39" x14ac:dyDescent="0.3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</row>
    <row r="571" spans="1:39" x14ac:dyDescent="0.3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</row>
    <row r="572" spans="1:39" x14ac:dyDescent="0.3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</row>
    <row r="573" spans="1:39" x14ac:dyDescent="0.3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</row>
    <row r="574" spans="1:39" x14ac:dyDescent="0.3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</row>
    <row r="575" spans="1:39" x14ac:dyDescent="0.3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</row>
    <row r="576" spans="1:39" x14ac:dyDescent="0.3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</row>
    <row r="577" spans="1:39" x14ac:dyDescent="0.3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</row>
    <row r="578" spans="1:39" x14ac:dyDescent="0.3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</row>
    <row r="579" spans="1:39" x14ac:dyDescent="0.3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</row>
    <row r="580" spans="1:39" x14ac:dyDescent="0.3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</row>
    <row r="581" spans="1:39" x14ac:dyDescent="0.3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</row>
    <row r="582" spans="1:39" x14ac:dyDescent="0.3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</row>
    <row r="583" spans="1:39" x14ac:dyDescent="0.3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</row>
    <row r="584" spans="1:39" x14ac:dyDescent="0.3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</row>
    <row r="585" spans="1:39" x14ac:dyDescent="0.3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</row>
    <row r="586" spans="1:39" x14ac:dyDescent="0.3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</row>
    <row r="587" spans="1:39" x14ac:dyDescent="0.3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</row>
    <row r="588" spans="1:39" x14ac:dyDescent="0.3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</row>
    <row r="589" spans="1:39" x14ac:dyDescent="0.3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</row>
    <row r="590" spans="1:39" x14ac:dyDescent="0.3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</row>
    <row r="591" spans="1:39" x14ac:dyDescent="0.3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</row>
    <row r="592" spans="1:39" x14ac:dyDescent="0.3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</row>
    <row r="593" spans="1:39" x14ac:dyDescent="0.3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</row>
    <row r="594" spans="1:39" x14ac:dyDescent="0.3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</row>
    <row r="595" spans="1:39" x14ac:dyDescent="0.3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</row>
    <row r="596" spans="1:39" x14ac:dyDescent="0.3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</row>
    <row r="597" spans="1:39" x14ac:dyDescent="0.3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</row>
    <row r="598" spans="1:39" x14ac:dyDescent="0.3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</row>
    <row r="599" spans="1:39" x14ac:dyDescent="0.3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</row>
    <row r="600" spans="1:39" x14ac:dyDescent="0.3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</row>
    <row r="601" spans="1:39" x14ac:dyDescent="0.3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</row>
    <row r="602" spans="1:39" x14ac:dyDescent="0.3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</row>
    <row r="603" spans="1:39" x14ac:dyDescent="0.3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</row>
    <row r="604" spans="1:39" x14ac:dyDescent="0.3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</row>
    <row r="605" spans="1:39" x14ac:dyDescent="0.3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</row>
    <row r="606" spans="1:39" x14ac:dyDescent="0.3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</row>
    <row r="607" spans="1:39" x14ac:dyDescent="0.3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</row>
    <row r="608" spans="1:39" x14ac:dyDescent="0.3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</row>
    <row r="609" spans="1:39" x14ac:dyDescent="0.3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</row>
    <row r="610" spans="1:39" x14ac:dyDescent="0.3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</row>
    <row r="611" spans="1:39" x14ac:dyDescent="0.3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</row>
    <row r="612" spans="1:39" x14ac:dyDescent="0.3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</row>
    <row r="613" spans="1:39" x14ac:dyDescent="0.3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</row>
    <row r="614" spans="1:39" x14ac:dyDescent="0.3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</row>
    <row r="615" spans="1:39" x14ac:dyDescent="0.3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</row>
    <row r="616" spans="1:39" x14ac:dyDescent="0.3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</row>
    <row r="617" spans="1:39" x14ac:dyDescent="0.3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</row>
    <row r="618" spans="1:39" x14ac:dyDescent="0.3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</row>
    <row r="619" spans="1:39" x14ac:dyDescent="0.3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</row>
    <row r="620" spans="1:39" x14ac:dyDescent="0.3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</row>
    <row r="621" spans="1:39" x14ac:dyDescent="0.3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</row>
    <row r="622" spans="1:39" x14ac:dyDescent="0.3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</row>
    <row r="623" spans="1:39" x14ac:dyDescent="0.3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</row>
    <row r="624" spans="1:39" x14ac:dyDescent="0.3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</row>
    <row r="625" spans="1:39" x14ac:dyDescent="0.3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</row>
    <row r="626" spans="1:39" x14ac:dyDescent="0.3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</row>
    <row r="627" spans="1:39" x14ac:dyDescent="0.3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</row>
    <row r="628" spans="1:39" x14ac:dyDescent="0.3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</row>
    <row r="629" spans="1:39" x14ac:dyDescent="0.3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</row>
    <row r="630" spans="1:39" x14ac:dyDescent="0.3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</row>
    <row r="631" spans="1:39" x14ac:dyDescent="0.3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</row>
    <row r="632" spans="1:39" x14ac:dyDescent="0.3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</row>
    <row r="633" spans="1:39" x14ac:dyDescent="0.3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</row>
    <row r="634" spans="1:39" x14ac:dyDescent="0.3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</row>
    <row r="635" spans="1:39" x14ac:dyDescent="0.3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</row>
    <row r="636" spans="1:39" x14ac:dyDescent="0.3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</row>
    <row r="637" spans="1:39" x14ac:dyDescent="0.3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</row>
    <row r="638" spans="1:39" x14ac:dyDescent="0.3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</row>
    <row r="639" spans="1:39" x14ac:dyDescent="0.3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</row>
    <row r="640" spans="1:39" x14ac:dyDescent="0.3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</row>
    <row r="641" spans="1:39" x14ac:dyDescent="0.3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</row>
    <row r="642" spans="1:39" x14ac:dyDescent="0.3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</row>
    <row r="643" spans="1:39" x14ac:dyDescent="0.3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</row>
    <row r="644" spans="1:39" x14ac:dyDescent="0.3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</row>
    <row r="645" spans="1:39" x14ac:dyDescent="0.3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</row>
    <row r="646" spans="1:39" x14ac:dyDescent="0.3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</row>
    <row r="647" spans="1:39" x14ac:dyDescent="0.3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</row>
    <row r="648" spans="1:39" x14ac:dyDescent="0.3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</row>
    <row r="649" spans="1:39" x14ac:dyDescent="0.3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</row>
    <row r="650" spans="1:39" x14ac:dyDescent="0.3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</row>
    <row r="651" spans="1:39" x14ac:dyDescent="0.3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</row>
    <row r="652" spans="1:39" x14ac:dyDescent="0.3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</row>
    <row r="653" spans="1:39" x14ac:dyDescent="0.3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</row>
    <row r="654" spans="1:39" x14ac:dyDescent="0.3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</row>
    <row r="655" spans="1:39" x14ac:dyDescent="0.3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</row>
    <row r="656" spans="1:39" x14ac:dyDescent="0.3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</row>
    <row r="657" spans="1:39" x14ac:dyDescent="0.3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</row>
    <row r="658" spans="1:39" x14ac:dyDescent="0.3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</row>
    <row r="659" spans="1:39" x14ac:dyDescent="0.3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</row>
    <row r="660" spans="1:39" x14ac:dyDescent="0.3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</row>
    <row r="661" spans="1:39" x14ac:dyDescent="0.3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</row>
    <row r="662" spans="1:39" x14ac:dyDescent="0.3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</row>
    <row r="663" spans="1:39" x14ac:dyDescent="0.3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</row>
    <row r="664" spans="1:39" x14ac:dyDescent="0.3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</row>
    <row r="665" spans="1:39" x14ac:dyDescent="0.3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</row>
    <row r="666" spans="1:39" x14ac:dyDescent="0.3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</row>
    <row r="667" spans="1:39" x14ac:dyDescent="0.3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</row>
    <row r="668" spans="1:39" x14ac:dyDescent="0.3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</row>
    <row r="669" spans="1:39" x14ac:dyDescent="0.3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</row>
    <row r="670" spans="1:39" x14ac:dyDescent="0.3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</row>
    <row r="671" spans="1:39" x14ac:dyDescent="0.3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</row>
    <row r="672" spans="1:39" x14ac:dyDescent="0.3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</row>
    <row r="673" spans="1:39" x14ac:dyDescent="0.3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</row>
    <row r="674" spans="1:39" x14ac:dyDescent="0.3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</row>
    <row r="675" spans="1:39" x14ac:dyDescent="0.3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</row>
    <row r="676" spans="1:39" x14ac:dyDescent="0.3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</row>
    <row r="677" spans="1:39" x14ac:dyDescent="0.3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</row>
    <row r="678" spans="1:39" x14ac:dyDescent="0.3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</row>
    <row r="679" spans="1:39" x14ac:dyDescent="0.3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</row>
    <row r="680" spans="1:39" x14ac:dyDescent="0.3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</row>
    <row r="681" spans="1:39" x14ac:dyDescent="0.3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</row>
    <row r="682" spans="1:39" x14ac:dyDescent="0.3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</row>
    <row r="683" spans="1:39" x14ac:dyDescent="0.3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</row>
    <row r="684" spans="1:39" x14ac:dyDescent="0.3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</row>
    <row r="685" spans="1:39" x14ac:dyDescent="0.3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</row>
    <row r="686" spans="1:39" x14ac:dyDescent="0.3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</row>
    <row r="687" spans="1:39" x14ac:dyDescent="0.3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</row>
    <row r="688" spans="1:39" x14ac:dyDescent="0.3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</row>
    <row r="689" spans="1:39" x14ac:dyDescent="0.3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</row>
    <row r="690" spans="1:39" x14ac:dyDescent="0.3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</row>
    <row r="691" spans="1:39" x14ac:dyDescent="0.3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</row>
    <row r="692" spans="1:39" x14ac:dyDescent="0.3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</row>
    <row r="693" spans="1:39" x14ac:dyDescent="0.3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</row>
    <row r="694" spans="1:39" x14ac:dyDescent="0.3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</row>
    <row r="695" spans="1:39" x14ac:dyDescent="0.3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</row>
    <row r="696" spans="1:39" x14ac:dyDescent="0.3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</row>
    <row r="697" spans="1:39" x14ac:dyDescent="0.3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</row>
    <row r="698" spans="1:39" x14ac:dyDescent="0.3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</row>
    <row r="699" spans="1:39" x14ac:dyDescent="0.3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</row>
    <row r="700" spans="1:39" x14ac:dyDescent="0.3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</row>
    <row r="701" spans="1:39" x14ac:dyDescent="0.3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</row>
    <row r="702" spans="1:39" x14ac:dyDescent="0.3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</row>
    <row r="703" spans="1:39" x14ac:dyDescent="0.3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</row>
    <row r="704" spans="1:39" x14ac:dyDescent="0.3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</row>
    <row r="705" spans="1:39" x14ac:dyDescent="0.3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</row>
    <row r="706" spans="1:39" x14ac:dyDescent="0.3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</row>
    <row r="707" spans="1:39" x14ac:dyDescent="0.3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</row>
    <row r="708" spans="1:39" x14ac:dyDescent="0.3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</row>
    <row r="709" spans="1:39" x14ac:dyDescent="0.3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</row>
    <row r="710" spans="1:39" x14ac:dyDescent="0.3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</row>
    <row r="711" spans="1:39" x14ac:dyDescent="0.3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</row>
    <row r="712" spans="1:39" x14ac:dyDescent="0.3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</row>
    <row r="713" spans="1:39" x14ac:dyDescent="0.3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</row>
    <row r="714" spans="1:39" x14ac:dyDescent="0.3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</row>
    <row r="715" spans="1:39" x14ac:dyDescent="0.3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</row>
    <row r="716" spans="1:39" x14ac:dyDescent="0.3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</row>
    <row r="717" spans="1:39" x14ac:dyDescent="0.3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</row>
    <row r="718" spans="1:39" x14ac:dyDescent="0.3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</row>
    <row r="719" spans="1:39" x14ac:dyDescent="0.3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</row>
    <row r="720" spans="1:39" x14ac:dyDescent="0.3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</row>
    <row r="721" spans="1:39" x14ac:dyDescent="0.3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</row>
    <row r="722" spans="1:39" x14ac:dyDescent="0.3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</row>
    <row r="723" spans="1:39" x14ac:dyDescent="0.3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</row>
    <row r="724" spans="1:39" x14ac:dyDescent="0.3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</row>
    <row r="725" spans="1:39" x14ac:dyDescent="0.3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</row>
    <row r="726" spans="1:39" x14ac:dyDescent="0.3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</row>
    <row r="727" spans="1:39" x14ac:dyDescent="0.3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</row>
    <row r="728" spans="1:39" x14ac:dyDescent="0.3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</row>
    <row r="729" spans="1:39" x14ac:dyDescent="0.3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</row>
    <row r="730" spans="1:39" x14ac:dyDescent="0.3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</row>
    <row r="731" spans="1:39" x14ac:dyDescent="0.3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</row>
    <row r="732" spans="1:39" x14ac:dyDescent="0.3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</row>
    <row r="733" spans="1:39" x14ac:dyDescent="0.3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</row>
    <row r="734" spans="1:39" x14ac:dyDescent="0.3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</row>
    <row r="735" spans="1:39" x14ac:dyDescent="0.3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</row>
    <row r="736" spans="1:39" x14ac:dyDescent="0.3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</row>
    <row r="737" spans="1:39" x14ac:dyDescent="0.3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</row>
    <row r="738" spans="1:39" x14ac:dyDescent="0.3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</row>
    <row r="739" spans="1:39" x14ac:dyDescent="0.3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</row>
    <row r="740" spans="1:39" x14ac:dyDescent="0.3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</row>
    <row r="741" spans="1:39" x14ac:dyDescent="0.3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</row>
    <row r="742" spans="1:39" x14ac:dyDescent="0.3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</row>
    <row r="743" spans="1:39" x14ac:dyDescent="0.3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</row>
    <row r="744" spans="1:39" x14ac:dyDescent="0.3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</row>
    <row r="745" spans="1:39" x14ac:dyDescent="0.3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</row>
    <row r="746" spans="1:39" x14ac:dyDescent="0.3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</row>
    <row r="747" spans="1:39" x14ac:dyDescent="0.3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</row>
    <row r="748" spans="1:39" x14ac:dyDescent="0.3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</row>
    <row r="749" spans="1:39" x14ac:dyDescent="0.3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</row>
    <row r="750" spans="1:39" x14ac:dyDescent="0.3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</row>
    <row r="751" spans="1:39" x14ac:dyDescent="0.3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</row>
    <row r="752" spans="1:39" x14ac:dyDescent="0.3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</row>
    <row r="753" spans="1:39" x14ac:dyDescent="0.3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</row>
    <row r="754" spans="1:39" x14ac:dyDescent="0.3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</row>
    <row r="755" spans="1:39" x14ac:dyDescent="0.3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</row>
    <row r="756" spans="1:39" x14ac:dyDescent="0.3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</row>
    <row r="757" spans="1:39" x14ac:dyDescent="0.3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</row>
    <row r="758" spans="1:39" x14ac:dyDescent="0.3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</row>
    <row r="759" spans="1:39" x14ac:dyDescent="0.3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</row>
    <row r="760" spans="1:39" x14ac:dyDescent="0.3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</row>
    <row r="761" spans="1:39" x14ac:dyDescent="0.3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</row>
    <row r="762" spans="1:39" x14ac:dyDescent="0.3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</row>
    <row r="763" spans="1:39" x14ac:dyDescent="0.3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</row>
    <row r="764" spans="1:39" x14ac:dyDescent="0.3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</row>
    <row r="765" spans="1:39" x14ac:dyDescent="0.3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</row>
    <row r="766" spans="1:39" x14ac:dyDescent="0.3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</row>
    <row r="767" spans="1:39" x14ac:dyDescent="0.3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</row>
    <row r="768" spans="1:39" x14ac:dyDescent="0.3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</row>
    <row r="769" spans="1:39" x14ac:dyDescent="0.3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</row>
    <row r="770" spans="1:39" x14ac:dyDescent="0.3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</row>
    <row r="771" spans="1:39" x14ac:dyDescent="0.3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</row>
    <row r="772" spans="1:39" x14ac:dyDescent="0.3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</row>
    <row r="773" spans="1:39" x14ac:dyDescent="0.3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</row>
    <row r="774" spans="1:39" x14ac:dyDescent="0.3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</row>
    <row r="775" spans="1:39" x14ac:dyDescent="0.3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</row>
    <row r="776" spans="1:39" x14ac:dyDescent="0.3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</row>
    <row r="777" spans="1:39" x14ac:dyDescent="0.3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</row>
    <row r="778" spans="1:39" x14ac:dyDescent="0.3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</row>
    <row r="779" spans="1:39" x14ac:dyDescent="0.3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</row>
    <row r="780" spans="1:39" x14ac:dyDescent="0.3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</row>
    <row r="781" spans="1:39" x14ac:dyDescent="0.3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</row>
    <row r="782" spans="1:39" x14ac:dyDescent="0.3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</row>
    <row r="783" spans="1:39" x14ac:dyDescent="0.3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</row>
    <row r="784" spans="1:39" x14ac:dyDescent="0.3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</row>
    <row r="785" spans="1:39" x14ac:dyDescent="0.3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</row>
    <row r="786" spans="1:39" x14ac:dyDescent="0.3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</row>
    <row r="787" spans="1:39" x14ac:dyDescent="0.3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</row>
    <row r="788" spans="1:39" x14ac:dyDescent="0.3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</row>
    <row r="789" spans="1:39" x14ac:dyDescent="0.3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</row>
    <row r="790" spans="1:39" x14ac:dyDescent="0.3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</row>
    <row r="791" spans="1:39" x14ac:dyDescent="0.3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</row>
    <row r="792" spans="1:39" x14ac:dyDescent="0.3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</row>
    <row r="793" spans="1:39" x14ac:dyDescent="0.3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</row>
    <row r="794" spans="1:39" x14ac:dyDescent="0.3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</row>
    <row r="795" spans="1:39" x14ac:dyDescent="0.3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</row>
    <row r="796" spans="1:39" x14ac:dyDescent="0.3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</row>
    <row r="797" spans="1:39" x14ac:dyDescent="0.3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</row>
    <row r="798" spans="1:39" x14ac:dyDescent="0.3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</row>
    <row r="799" spans="1:39" x14ac:dyDescent="0.3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</row>
    <row r="800" spans="1:39" x14ac:dyDescent="0.3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</row>
    <row r="801" spans="1:39" x14ac:dyDescent="0.3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</row>
    <row r="802" spans="1:39" x14ac:dyDescent="0.3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</row>
    <row r="803" spans="1:39" x14ac:dyDescent="0.3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</row>
    <row r="804" spans="1:39" x14ac:dyDescent="0.3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</row>
    <row r="805" spans="1:39" x14ac:dyDescent="0.3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</row>
    <row r="806" spans="1:39" x14ac:dyDescent="0.3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</row>
    <row r="807" spans="1:39" x14ac:dyDescent="0.3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</row>
    <row r="808" spans="1:39" x14ac:dyDescent="0.3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</row>
    <row r="809" spans="1:39" x14ac:dyDescent="0.3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</row>
    <row r="810" spans="1:39" x14ac:dyDescent="0.3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</row>
    <row r="811" spans="1:39" x14ac:dyDescent="0.3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</row>
    <row r="812" spans="1:39" x14ac:dyDescent="0.3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</row>
    <row r="813" spans="1:39" x14ac:dyDescent="0.3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</row>
    <row r="814" spans="1:39" x14ac:dyDescent="0.3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</row>
    <row r="815" spans="1:39" x14ac:dyDescent="0.3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</row>
    <row r="816" spans="1:39" x14ac:dyDescent="0.3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</row>
    <row r="817" spans="1:39" x14ac:dyDescent="0.3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</row>
    <row r="818" spans="1:39" x14ac:dyDescent="0.3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</row>
    <row r="819" spans="1:39" x14ac:dyDescent="0.3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</row>
    <row r="820" spans="1:39" x14ac:dyDescent="0.3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</row>
    <row r="821" spans="1:39" x14ac:dyDescent="0.3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</row>
    <row r="822" spans="1:39" x14ac:dyDescent="0.3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</row>
    <row r="823" spans="1:39" x14ac:dyDescent="0.3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</row>
    <row r="824" spans="1:39" x14ac:dyDescent="0.3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</row>
    <row r="825" spans="1:39" x14ac:dyDescent="0.3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</row>
    <row r="826" spans="1:39" x14ac:dyDescent="0.3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</row>
    <row r="827" spans="1:39" x14ac:dyDescent="0.3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</row>
    <row r="828" spans="1:39" x14ac:dyDescent="0.3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</row>
    <row r="829" spans="1:39" x14ac:dyDescent="0.3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</row>
    <row r="830" spans="1:39" x14ac:dyDescent="0.3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</row>
    <row r="831" spans="1:39" x14ac:dyDescent="0.3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</row>
    <row r="832" spans="1:39" x14ac:dyDescent="0.3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</row>
    <row r="833" spans="1:39" x14ac:dyDescent="0.3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</row>
    <row r="834" spans="1:39" x14ac:dyDescent="0.3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</row>
    <row r="835" spans="1:39" x14ac:dyDescent="0.3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</row>
    <row r="836" spans="1:39" x14ac:dyDescent="0.3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</row>
    <row r="837" spans="1:39" x14ac:dyDescent="0.3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</row>
    <row r="838" spans="1:39" x14ac:dyDescent="0.3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</row>
    <row r="839" spans="1:39" x14ac:dyDescent="0.3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</row>
    <row r="840" spans="1:39" x14ac:dyDescent="0.3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</row>
    <row r="841" spans="1:39" x14ac:dyDescent="0.3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</row>
    <row r="842" spans="1:39" x14ac:dyDescent="0.3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</row>
    <row r="843" spans="1:39" x14ac:dyDescent="0.3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</row>
    <row r="844" spans="1:39" x14ac:dyDescent="0.3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</row>
    <row r="845" spans="1:39" x14ac:dyDescent="0.3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</row>
    <row r="846" spans="1:39" x14ac:dyDescent="0.3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</row>
    <row r="847" spans="1:39" x14ac:dyDescent="0.3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</row>
    <row r="848" spans="1:39" x14ac:dyDescent="0.3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</row>
    <row r="849" spans="1:39" x14ac:dyDescent="0.3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</row>
    <row r="850" spans="1:39" x14ac:dyDescent="0.3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</row>
    <row r="851" spans="1:39" x14ac:dyDescent="0.3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</row>
    <row r="852" spans="1:39" x14ac:dyDescent="0.3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</row>
    <row r="853" spans="1:39" x14ac:dyDescent="0.3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</row>
    <row r="854" spans="1:39" x14ac:dyDescent="0.3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</row>
    <row r="855" spans="1:39" x14ac:dyDescent="0.3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</row>
    <row r="856" spans="1:39" x14ac:dyDescent="0.3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</row>
    <row r="857" spans="1:39" x14ac:dyDescent="0.3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</row>
    <row r="858" spans="1:39" x14ac:dyDescent="0.3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</row>
    <row r="859" spans="1:39" x14ac:dyDescent="0.3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</row>
    <row r="860" spans="1:39" x14ac:dyDescent="0.3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</row>
    <row r="861" spans="1:39" x14ac:dyDescent="0.3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</row>
    <row r="862" spans="1:39" x14ac:dyDescent="0.3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</row>
    <row r="863" spans="1:39" x14ac:dyDescent="0.3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</row>
    <row r="864" spans="1:39" x14ac:dyDescent="0.3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</row>
    <row r="865" spans="1:39" x14ac:dyDescent="0.3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</row>
    <row r="866" spans="1:39" x14ac:dyDescent="0.3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</row>
    <row r="867" spans="1:39" x14ac:dyDescent="0.3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</row>
    <row r="868" spans="1:39" x14ac:dyDescent="0.3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</row>
    <row r="869" spans="1:39" x14ac:dyDescent="0.3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</row>
    <row r="870" spans="1:39" x14ac:dyDescent="0.3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</row>
    <row r="871" spans="1:39" x14ac:dyDescent="0.3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</row>
    <row r="872" spans="1:39" x14ac:dyDescent="0.3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</row>
    <row r="873" spans="1:39" x14ac:dyDescent="0.3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</row>
    <row r="874" spans="1:39" x14ac:dyDescent="0.3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</row>
    <row r="875" spans="1:39" x14ac:dyDescent="0.3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</row>
    <row r="876" spans="1:39" x14ac:dyDescent="0.3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</row>
    <row r="877" spans="1:39" x14ac:dyDescent="0.3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</row>
    <row r="878" spans="1:39" x14ac:dyDescent="0.3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</row>
    <row r="879" spans="1:39" x14ac:dyDescent="0.3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</row>
    <row r="880" spans="1:39" x14ac:dyDescent="0.3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</row>
    <row r="881" spans="1:39" x14ac:dyDescent="0.3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</row>
    <row r="882" spans="1:39" x14ac:dyDescent="0.3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</row>
    <row r="883" spans="1:39" x14ac:dyDescent="0.3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</row>
    <row r="884" spans="1:39" x14ac:dyDescent="0.3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</row>
    <row r="885" spans="1:39" x14ac:dyDescent="0.3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</row>
    <row r="886" spans="1:39" x14ac:dyDescent="0.3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</row>
    <row r="887" spans="1:39" x14ac:dyDescent="0.3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</row>
    <row r="888" spans="1:39" x14ac:dyDescent="0.3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</row>
    <row r="889" spans="1:39" x14ac:dyDescent="0.3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</row>
    <row r="890" spans="1:39" x14ac:dyDescent="0.3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</row>
    <row r="891" spans="1:39" x14ac:dyDescent="0.3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</row>
    <row r="892" spans="1:39" x14ac:dyDescent="0.3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</row>
    <row r="893" spans="1:39" x14ac:dyDescent="0.3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</row>
    <row r="894" spans="1:39" x14ac:dyDescent="0.3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</row>
    <row r="895" spans="1:39" x14ac:dyDescent="0.3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</row>
    <row r="896" spans="1:39" x14ac:dyDescent="0.3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</row>
    <row r="897" spans="1:39" x14ac:dyDescent="0.3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</row>
    <row r="898" spans="1:39" x14ac:dyDescent="0.3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</row>
    <row r="899" spans="1:39" x14ac:dyDescent="0.3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</row>
    <row r="900" spans="1:39" x14ac:dyDescent="0.3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</row>
    <row r="901" spans="1:39" x14ac:dyDescent="0.3">
      <c r="A901" s="8"/>
      <c r="B901" s="8"/>
      <c r="C901" s="8"/>
      <c r="D901" s="8"/>
      <c r="E901" s="8"/>
      <c r="F901" s="8"/>
      <c r="G901" s="8"/>
      <c r="H901" s="8"/>
      <c r="I901" s="8"/>
      <c r="J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</row>
    <row r="902" spans="1:39" x14ac:dyDescent="0.3">
      <c r="A902" s="8"/>
      <c r="B902" s="8"/>
      <c r="C902" s="8"/>
      <c r="D902" s="8"/>
      <c r="E902" s="8"/>
      <c r="F902" s="8"/>
      <c r="G902" s="8"/>
      <c r="H902" s="8"/>
      <c r="I902" s="8"/>
      <c r="J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</row>
    <row r="903" spans="1:39" x14ac:dyDescent="0.3">
      <c r="A903" s="8"/>
      <c r="B903" s="8"/>
      <c r="C903" s="8"/>
      <c r="D903" s="8"/>
      <c r="E903" s="8"/>
      <c r="F903" s="8"/>
      <c r="G903" s="8"/>
      <c r="H903" s="8"/>
      <c r="I903" s="8"/>
      <c r="J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</row>
    <row r="904" spans="1:39" x14ac:dyDescent="0.3">
      <c r="A904" s="8"/>
      <c r="B904" s="8"/>
      <c r="C904" s="8"/>
      <c r="D904" s="8"/>
      <c r="E904" s="8"/>
      <c r="F904" s="8"/>
      <c r="G904" s="8"/>
      <c r="H904" s="8"/>
      <c r="I904" s="8"/>
      <c r="J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</row>
    <row r="905" spans="1:39" x14ac:dyDescent="0.3">
      <c r="A905" s="8"/>
      <c r="B905" s="8"/>
      <c r="C905" s="8"/>
      <c r="D905" s="8"/>
      <c r="E905" s="8"/>
      <c r="F905" s="8"/>
      <c r="G905" s="8"/>
      <c r="H905" s="8"/>
      <c r="I905" s="8"/>
      <c r="J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</row>
    <row r="906" spans="1:39" x14ac:dyDescent="0.3">
      <c r="A906" s="8"/>
      <c r="B906" s="8"/>
      <c r="C906" s="8"/>
      <c r="D906" s="8"/>
      <c r="E906" s="8"/>
      <c r="F906" s="8"/>
      <c r="G906" s="8"/>
      <c r="H906" s="8"/>
      <c r="I906" s="8"/>
      <c r="J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</row>
    <row r="907" spans="1:39" x14ac:dyDescent="0.3">
      <c r="A907" s="8"/>
      <c r="B907" s="8"/>
      <c r="C907" s="8"/>
      <c r="D907" s="8"/>
      <c r="E907" s="8"/>
      <c r="F907" s="8"/>
      <c r="G907" s="8"/>
      <c r="H907" s="8"/>
      <c r="I907" s="8"/>
      <c r="J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</row>
    <row r="908" spans="1:39" x14ac:dyDescent="0.3">
      <c r="A908" s="8"/>
      <c r="B908" s="8"/>
      <c r="C908" s="8"/>
      <c r="D908" s="8"/>
      <c r="E908" s="8"/>
      <c r="F908" s="8"/>
      <c r="G908" s="8"/>
      <c r="H908" s="8"/>
      <c r="I908" s="8"/>
      <c r="J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</row>
    <row r="909" spans="1:39" x14ac:dyDescent="0.3">
      <c r="A909" s="8"/>
      <c r="B909" s="8"/>
      <c r="C909" s="8"/>
      <c r="D909" s="8"/>
      <c r="E909" s="8"/>
      <c r="F909" s="8"/>
      <c r="G909" s="8"/>
      <c r="H909" s="8"/>
      <c r="I909" s="8"/>
      <c r="J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</row>
    <row r="910" spans="1:39" x14ac:dyDescent="0.3">
      <c r="A910" s="8"/>
      <c r="B910" s="8"/>
      <c r="C910" s="8"/>
      <c r="D910" s="8"/>
      <c r="E910" s="8"/>
      <c r="F910" s="8"/>
      <c r="G910" s="8"/>
      <c r="H910" s="8"/>
      <c r="I910" s="8"/>
      <c r="J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</row>
    <row r="911" spans="1:39" x14ac:dyDescent="0.3">
      <c r="A911" s="8"/>
      <c r="B911" s="8"/>
      <c r="C911" s="8"/>
      <c r="D911" s="8"/>
      <c r="E911" s="8"/>
      <c r="F911" s="8"/>
      <c r="G911" s="8"/>
      <c r="H911" s="8"/>
      <c r="I911" s="8"/>
      <c r="J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</row>
    <row r="912" spans="1:39" x14ac:dyDescent="0.3">
      <c r="A912" s="8"/>
      <c r="B912" s="8"/>
      <c r="C912" s="8"/>
      <c r="D912" s="8"/>
      <c r="E912" s="8"/>
      <c r="F912" s="8"/>
      <c r="G912" s="8"/>
      <c r="H912" s="8"/>
      <c r="I912" s="8"/>
      <c r="J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</row>
    <row r="913" spans="1:39" x14ac:dyDescent="0.3">
      <c r="A913" s="8"/>
      <c r="B913" s="8"/>
      <c r="C913" s="8"/>
      <c r="D913" s="8"/>
      <c r="E913" s="8"/>
      <c r="F913" s="8"/>
      <c r="G913" s="8"/>
      <c r="H913" s="8"/>
      <c r="I913" s="8"/>
      <c r="J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</row>
    <row r="914" spans="1:39" x14ac:dyDescent="0.3">
      <c r="A914" s="8"/>
      <c r="B914" s="8"/>
      <c r="C914" s="8"/>
      <c r="D914" s="8"/>
      <c r="E914" s="8"/>
      <c r="F914" s="8"/>
      <c r="G914" s="8"/>
      <c r="H914" s="8"/>
      <c r="I914" s="8"/>
      <c r="J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</row>
    <row r="915" spans="1:39" x14ac:dyDescent="0.3">
      <c r="A915" s="8"/>
      <c r="B915" s="8"/>
      <c r="C915" s="8"/>
      <c r="D915" s="8"/>
      <c r="E915" s="8"/>
      <c r="F915" s="8"/>
      <c r="G915" s="8"/>
      <c r="H915" s="8"/>
      <c r="I915" s="8"/>
      <c r="J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</row>
    <row r="916" spans="1:39" x14ac:dyDescent="0.3">
      <c r="A916" s="8"/>
      <c r="B916" s="8"/>
      <c r="C916" s="8"/>
      <c r="D916" s="8"/>
      <c r="E916" s="8"/>
      <c r="F916" s="8"/>
      <c r="G916" s="8"/>
      <c r="H916" s="8"/>
      <c r="I916" s="8"/>
      <c r="J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</row>
    <row r="917" spans="1:39" x14ac:dyDescent="0.3">
      <c r="A917" s="8"/>
      <c r="B917" s="8"/>
      <c r="C917" s="8"/>
      <c r="D917" s="8"/>
      <c r="E917" s="8"/>
      <c r="F917" s="8"/>
      <c r="G917" s="8"/>
      <c r="H917" s="8"/>
      <c r="I917" s="8"/>
      <c r="J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</row>
    <row r="918" spans="1:39" x14ac:dyDescent="0.3">
      <c r="A918" s="8"/>
      <c r="B918" s="8"/>
      <c r="C918" s="8"/>
      <c r="D918" s="8"/>
      <c r="E918" s="8"/>
      <c r="F918" s="8"/>
      <c r="G918" s="8"/>
      <c r="H918" s="8"/>
      <c r="I918" s="8"/>
      <c r="J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</row>
    <row r="919" spans="1:39" x14ac:dyDescent="0.3">
      <c r="A919" s="8"/>
      <c r="B919" s="8"/>
      <c r="C919" s="8"/>
      <c r="D919" s="8"/>
      <c r="E919" s="8"/>
      <c r="F919" s="8"/>
      <c r="G919" s="8"/>
      <c r="H919" s="8"/>
      <c r="I919" s="8"/>
      <c r="J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</row>
    <row r="920" spans="1:39" x14ac:dyDescent="0.3">
      <c r="A920" s="8"/>
      <c r="B920" s="8"/>
      <c r="C920" s="8"/>
      <c r="D920" s="8"/>
      <c r="E920" s="8"/>
      <c r="F920" s="8"/>
      <c r="G920" s="8"/>
      <c r="H920" s="8"/>
      <c r="I920" s="8"/>
      <c r="J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</row>
    <row r="921" spans="1:39" x14ac:dyDescent="0.3">
      <c r="A921" s="8"/>
      <c r="B921" s="8"/>
      <c r="C921" s="8"/>
      <c r="D921" s="8"/>
      <c r="E921" s="8"/>
      <c r="F921" s="8"/>
      <c r="G921" s="8"/>
      <c r="H921" s="8"/>
      <c r="I921" s="8"/>
      <c r="J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</row>
    <row r="922" spans="1:39" x14ac:dyDescent="0.3">
      <c r="A922" s="8"/>
      <c r="B922" s="8"/>
      <c r="C922" s="8"/>
      <c r="D922" s="8"/>
      <c r="E922" s="8"/>
      <c r="F922" s="8"/>
      <c r="G922" s="8"/>
      <c r="H922" s="8"/>
      <c r="I922" s="8"/>
      <c r="J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</row>
    <row r="923" spans="1:39" x14ac:dyDescent="0.3">
      <c r="A923" s="8"/>
      <c r="B923" s="8"/>
      <c r="C923" s="8"/>
      <c r="D923" s="8"/>
      <c r="E923" s="8"/>
      <c r="F923" s="8"/>
      <c r="G923" s="8"/>
      <c r="H923" s="8"/>
      <c r="I923" s="8"/>
      <c r="J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</row>
    <row r="924" spans="1:39" x14ac:dyDescent="0.3">
      <c r="A924" s="8"/>
      <c r="B924" s="8"/>
      <c r="C924" s="8"/>
      <c r="D924" s="8"/>
      <c r="E924" s="8"/>
      <c r="F924" s="8"/>
      <c r="G924" s="8"/>
      <c r="H924" s="8"/>
      <c r="I924" s="8"/>
      <c r="J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</row>
    <row r="925" spans="1:39" x14ac:dyDescent="0.3">
      <c r="A925" s="8"/>
      <c r="B925" s="8"/>
      <c r="C925" s="8"/>
      <c r="D925" s="8"/>
      <c r="E925" s="8"/>
      <c r="F925" s="8"/>
      <c r="G925" s="8"/>
      <c r="H925" s="8"/>
      <c r="I925" s="8"/>
      <c r="J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</row>
    <row r="926" spans="1:39" x14ac:dyDescent="0.3">
      <c r="A926" s="8"/>
      <c r="B926" s="8"/>
      <c r="C926" s="8"/>
      <c r="D926" s="8"/>
      <c r="E926" s="8"/>
      <c r="F926" s="8"/>
      <c r="G926" s="8"/>
      <c r="H926" s="8"/>
      <c r="I926" s="8"/>
      <c r="J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</row>
    <row r="927" spans="1:39" x14ac:dyDescent="0.3">
      <c r="A927" s="8"/>
      <c r="B927" s="8"/>
      <c r="C927" s="8"/>
      <c r="D927" s="8"/>
      <c r="E927" s="8"/>
      <c r="F927" s="8"/>
      <c r="G927" s="8"/>
      <c r="H927" s="8"/>
      <c r="I927" s="8"/>
      <c r="J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</row>
    <row r="928" spans="1:39" x14ac:dyDescent="0.3">
      <c r="A928" s="8"/>
      <c r="B928" s="8"/>
      <c r="C928" s="8"/>
      <c r="D928" s="8"/>
      <c r="E928" s="8"/>
      <c r="F928" s="8"/>
      <c r="G928" s="8"/>
      <c r="H928" s="8"/>
      <c r="I928" s="8"/>
      <c r="J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</row>
    <row r="929" spans="1:39" x14ac:dyDescent="0.3">
      <c r="A929" s="8"/>
      <c r="B929" s="8"/>
      <c r="C929" s="8"/>
      <c r="D929" s="8"/>
      <c r="E929" s="8"/>
      <c r="F929" s="8"/>
      <c r="G929" s="8"/>
      <c r="H929" s="8"/>
      <c r="I929" s="8"/>
      <c r="J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</row>
    <row r="930" spans="1:39" x14ac:dyDescent="0.3">
      <c r="A930" s="8"/>
      <c r="B930" s="8"/>
      <c r="C930" s="8"/>
      <c r="D930" s="8"/>
      <c r="E930" s="8"/>
      <c r="F930" s="8"/>
      <c r="G930" s="8"/>
      <c r="H930" s="8"/>
      <c r="I930" s="8"/>
      <c r="J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</row>
    <row r="931" spans="1:39" x14ac:dyDescent="0.3">
      <c r="A931" s="8"/>
      <c r="B931" s="8"/>
      <c r="C931" s="8"/>
      <c r="D931" s="8"/>
      <c r="E931" s="8"/>
      <c r="F931" s="8"/>
      <c r="G931" s="8"/>
      <c r="H931" s="8"/>
      <c r="I931" s="8"/>
      <c r="J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</row>
    <row r="932" spans="1:39" x14ac:dyDescent="0.3">
      <c r="A932" s="8"/>
      <c r="B932" s="8"/>
      <c r="C932" s="8"/>
      <c r="D932" s="8"/>
      <c r="E932" s="8"/>
      <c r="F932" s="8"/>
      <c r="G932" s="8"/>
      <c r="H932" s="8"/>
      <c r="I932" s="8"/>
      <c r="J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</row>
    <row r="933" spans="1:39" x14ac:dyDescent="0.3">
      <c r="A933" s="8"/>
      <c r="B933" s="8"/>
      <c r="C933" s="8"/>
      <c r="D933" s="8"/>
      <c r="E933" s="8"/>
      <c r="F933" s="8"/>
      <c r="G933" s="8"/>
      <c r="H933" s="8"/>
      <c r="I933" s="8"/>
      <c r="J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</row>
    <row r="934" spans="1:39" x14ac:dyDescent="0.3">
      <c r="A934" s="8"/>
      <c r="B934" s="8"/>
      <c r="C934" s="8"/>
      <c r="D934" s="8"/>
      <c r="E934" s="8"/>
      <c r="F934" s="8"/>
      <c r="G934" s="8"/>
      <c r="H934" s="8"/>
      <c r="I934" s="8"/>
      <c r="J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</row>
    <row r="935" spans="1:39" x14ac:dyDescent="0.3">
      <c r="A935" s="8"/>
      <c r="B935" s="8"/>
      <c r="C935" s="8"/>
      <c r="D935" s="8"/>
      <c r="E935" s="8"/>
      <c r="F935" s="8"/>
      <c r="G935" s="8"/>
      <c r="H935" s="8"/>
      <c r="I935" s="8"/>
      <c r="J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</row>
    <row r="936" spans="1:39" x14ac:dyDescent="0.3">
      <c r="A936" s="8"/>
      <c r="B936" s="8"/>
      <c r="C936" s="8"/>
      <c r="D936" s="8"/>
      <c r="E936" s="8"/>
      <c r="F936" s="8"/>
      <c r="G936" s="8"/>
      <c r="H936" s="8"/>
      <c r="I936" s="8"/>
      <c r="J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</row>
    <row r="937" spans="1:39" x14ac:dyDescent="0.3">
      <c r="A937" s="8"/>
      <c r="B937" s="8"/>
      <c r="C937" s="8"/>
      <c r="D937" s="8"/>
      <c r="E937" s="8"/>
      <c r="F937" s="8"/>
      <c r="G937" s="8"/>
      <c r="H937" s="8"/>
      <c r="I937" s="8"/>
      <c r="J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</row>
    <row r="938" spans="1:39" x14ac:dyDescent="0.3">
      <c r="A938" s="8"/>
      <c r="B938" s="8"/>
      <c r="C938" s="8"/>
      <c r="D938" s="8"/>
      <c r="E938" s="8"/>
      <c r="F938" s="8"/>
      <c r="G938" s="8"/>
      <c r="H938" s="8"/>
      <c r="I938" s="8"/>
      <c r="J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</row>
    <row r="939" spans="1:39" x14ac:dyDescent="0.3">
      <c r="A939" s="8"/>
      <c r="B939" s="8"/>
      <c r="C939" s="8"/>
      <c r="D939" s="8"/>
      <c r="E939" s="8"/>
      <c r="F939" s="8"/>
      <c r="G939" s="8"/>
      <c r="H939" s="8"/>
      <c r="I939" s="8"/>
      <c r="J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</row>
    <row r="940" spans="1:39" x14ac:dyDescent="0.3">
      <c r="A940" s="8"/>
      <c r="B940" s="8"/>
      <c r="C940" s="8"/>
      <c r="D940" s="8"/>
      <c r="E940" s="8"/>
      <c r="F940" s="8"/>
      <c r="G940" s="8"/>
      <c r="H940" s="8"/>
      <c r="I940" s="8"/>
      <c r="J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</row>
    <row r="941" spans="1:39" x14ac:dyDescent="0.3">
      <c r="A941" s="8"/>
      <c r="B941" s="8"/>
      <c r="C941" s="8"/>
      <c r="D941" s="8"/>
      <c r="E941" s="8"/>
      <c r="F941" s="8"/>
      <c r="G941" s="8"/>
      <c r="H941" s="8"/>
      <c r="I941" s="8"/>
      <c r="J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</row>
    <row r="942" spans="1:39" x14ac:dyDescent="0.3">
      <c r="A942" s="8"/>
      <c r="B942" s="8"/>
      <c r="C942" s="8"/>
      <c r="D942" s="8"/>
      <c r="E942" s="8"/>
      <c r="F942" s="8"/>
      <c r="G942" s="8"/>
      <c r="H942" s="8"/>
      <c r="I942" s="8"/>
      <c r="J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</row>
    <row r="943" spans="1:39" x14ac:dyDescent="0.3">
      <c r="A943" s="8"/>
      <c r="B943" s="8"/>
      <c r="C943" s="8"/>
      <c r="D943" s="8"/>
      <c r="E943" s="8"/>
      <c r="F943" s="8"/>
      <c r="G943" s="8"/>
      <c r="H943" s="8"/>
      <c r="I943" s="8"/>
      <c r="J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</row>
    <row r="944" spans="1:39" x14ac:dyDescent="0.3">
      <c r="A944" s="8"/>
      <c r="B944" s="8"/>
      <c r="C944" s="8"/>
      <c r="D944" s="8"/>
      <c r="E944" s="8"/>
      <c r="F944" s="8"/>
      <c r="G944" s="8"/>
      <c r="H944" s="8"/>
      <c r="I944" s="8"/>
      <c r="J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</row>
    <row r="945" spans="1:39" x14ac:dyDescent="0.3">
      <c r="A945" s="8"/>
      <c r="B945" s="8"/>
      <c r="C945" s="8"/>
      <c r="D945" s="8"/>
      <c r="E945" s="8"/>
      <c r="F945" s="8"/>
      <c r="G945" s="8"/>
      <c r="H945" s="8"/>
      <c r="I945" s="8"/>
      <c r="J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</row>
    <row r="946" spans="1:39" x14ac:dyDescent="0.3">
      <c r="A946" s="8"/>
      <c r="B946" s="8"/>
      <c r="C946" s="8"/>
      <c r="D946" s="8"/>
      <c r="E946" s="8"/>
      <c r="F946" s="8"/>
      <c r="G946" s="8"/>
      <c r="H946" s="8"/>
      <c r="I946" s="8"/>
      <c r="J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</row>
    <row r="947" spans="1:39" x14ac:dyDescent="0.3">
      <c r="A947" s="8"/>
      <c r="B947" s="8"/>
      <c r="C947" s="8"/>
      <c r="D947" s="8"/>
      <c r="E947" s="8"/>
      <c r="F947" s="8"/>
      <c r="G947" s="8"/>
      <c r="H947" s="8"/>
      <c r="I947" s="8"/>
      <c r="J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</row>
    <row r="948" spans="1:39" x14ac:dyDescent="0.3">
      <c r="A948" s="8"/>
      <c r="B948" s="8"/>
      <c r="C948" s="8"/>
      <c r="D948" s="8"/>
      <c r="E948" s="8"/>
      <c r="F948" s="8"/>
      <c r="G948" s="8"/>
      <c r="H948" s="8"/>
      <c r="I948" s="8"/>
      <c r="J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</row>
    <row r="949" spans="1:39" x14ac:dyDescent="0.3">
      <c r="A949" s="8"/>
      <c r="B949" s="8"/>
      <c r="C949" s="8"/>
      <c r="D949" s="8"/>
      <c r="E949" s="8"/>
      <c r="F949" s="8"/>
      <c r="G949" s="8"/>
      <c r="H949" s="8"/>
      <c r="I949" s="8"/>
      <c r="J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</row>
    <row r="950" spans="1:39" x14ac:dyDescent="0.3">
      <c r="A950" s="8"/>
      <c r="B950" s="8"/>
      <c r="C950" s="8"/>
      <c r="D950" s="8"/>
      <c r="E950" s="8"/>
      <c r="F950" s="8"/>
      <c r="G950" s="8"/>
      <c r="H950" s="8"/>
      <c r="I950" s="8"/>
      <c r="J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</row>
    <row r="951" spans="1:39" x14ac:dyDescent="0.3">
      <c r="A951" s="8"/>
      <c r="B951" s="8"/>
      <c r="C951" s="8"/>
      <c r="D951" s="8"/>
      <c r="E951" s="8"/>
      <c r="F951" s="8"/>
      <c r="G951" s="8"/>
      <c r="H951" s="8"/>
      <c r="I951" s="8"/>
      <c r="J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</row>
    <row r="952" spans="1:39" x14ac:dyDescent="0.3">
      <c r="A952" s="8"/>
      <c r="B952" s="8"/>
      <c r="C952" s="8"/>
      <c r="D952" s="8"/>
      <c r="E952" s="8"/>
      <c r="F952" s="8"/>
      <c r="G952" s="8"/>
      <c r="H952" s="8"/>
      <c r="I952" s="8"/>
      <c r="J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</row>
    <row r="953" spans="1:39" x14ac:dyDescent="0.3">
      <c r="A953" s="8"/>
      <c r="B953" s="8"/>
      <c r="C953" s="8"/>
      <c r="D953" s="8"/>
      <c r="E953" s="8"/>
      <c r="F953" s="8"/>
      <c r="G953" s="8"/>
      <c r="H953" s="8"/>
      <c r="I953" s="8"/>
      <c r="J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</row>
    <row r="954" spans="1:39" x14ac:dyDescent="0.3">
      <c r="A954" s="8"/>
      <c r="B954" s="8"/>
      <c r="C954" s="8"/>
      <c r="D954" s="8"/>
      <c r="E954" s="8"/>
      <c r="F954" s="8"/>
      <c r="G954" s="8"/>
      <c r="H954" s="8"/>
      <c r="I954" s="8"/>
      <c r="J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</row>
    <row r="955" spans="1:39" x14ac:dyDescent="0.3">
      <c r="A955" s="8"/>
      <c r="B955" s="8"/>
      <c r="C955" s="8"/>
      <c r="D955" s="8"/>
      <c r="E955" s="8"/>
      <c r="F955" s="8"/>
      <c r="G955" s="8"/>
      <c r="H955" s="8"/>
      <c r="I955" s="8"/>
      <c r="J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</row>
    <row r="956" spans="1:39" x14ac:dyDescent="0.3">
      <c r="A956" s="8"/>
      <c r="B956" s="8"/>
      <c r="C956" s="8"/>
      <c r="D956" s="8"/>
      <c r="E956" s="8"/>
      <c r="F956" s="8"/>
      <c r="G956" s="8"/>
      <c r="H956" s="8"/>
      <c r="I956" s="8"/>
      <c r="J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</row>
    <row r="957" spans="1:39" x14ac:dyDescent="0.3">
      <c r="A957" s="8"/>
      <c r="B957" s="8"/>
      <c r="C957" s="8"/>
      <c r="D957" s="8"/>
      <c r="E957" s="8"/>
      <c r="F957" s="8"/>
      <c r="G957" s="8"/>
      <c r="H957" s="8"/>
      <c r="I957" s="8"/>
      <c r="J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</row>
    <row r="958" spans="1:39" x14ac:dyDescent="0.3">
      <c r="A958" s="8"/>
      <c r="B958" s="8"/>
      <c r="C958" s="8"/>
      <c r="D958" s="8"/>
      <c r="E958" s="8"/>
      <c r="F958" s="8"/>
      <c r="G958" s="8"/>
      <c r="H958" s="8"/>
      <c r="I958" s="8"/>
      <c r="J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</row>
    <row r="959" spans="1:39" x14ac:dyDescent="0.3">
      <c r="A959" s="8"/>
      <c r="B959" s="8"/>
      <c r="C959" s="8"/>
      <c r="D959" s="8"/>
      <c r="E959" s="8"/>
      <c r="F959" s="8"/>
      <c r="G959" s="8"/>
      <c r="H959" s="8"/>
      <c r="I959" s="8"/>
      <c r="J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</row>
    <row r="960" spans="1:39" x14ac:dyDescent="0.3">
      <c r="A960" s="8"/>
      <c r="B960" s="8"/>
      <c r="C960" s="8"/>
      <c r="D960" s="8"/>
      <c r="E960" s="8"/>
      <c r="F960" s="8"/>
      <c r="G960" s="8"/>
      <c r="H960" s="8"/>
      <c r="I960" s="8"/>
      <c r="J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</row>
    <row r="961" spans="1:39" x14ac:dyDescent="0.3">
      <c r="A961" s="8"/>
      <c r="B961" s="8"/>
      <c r="C961" s="8"/>
      <c r="D961" s="8"/>
      <c r="E961" s="8"/>
      <c r="F961" s="8"/>
      <c r="G961" s="8"/>
      <c r="H961" s="8"/>
      <c r="I961" s="8"/>
      <c r="J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</row>
    <row r="962" spans="1:39" x14ac:dyDescent="0.3">
      <c r="A962" s="8"/>
      <c r="B962" s="8"/>
      <c r="C962" s="8"/>
      <c r="D962" s="8"/>
      <c r="E962" s="8"/>
      <c r="F962" s="8"/>
      <c r="G962" s="8"/>
      <c r="H962" s="8"/>
      <c r="I962" s="8"/>
      <c r="J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</row>
    <row r="963" spans="1:39" x14ac:dyDescent="0.3">
      <c r="A963" s="8"/>
      <c r="B963" s="8"/>
      <c r="C963" s="8"/>
      <c r="D963" s="8"/>
      <c r="E963" s="8"/>
      <c r="F963" s="8"/>
      <c r="G963" s="8"/>
      <c r="H963" s="8"/>
      <c r="I963" s="8"/>
      <c r="J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</row>
    <row r="964" spans="1:39" x14ac:dyDescent="0.3">
      <c r="A964" s="8"/>
      <c r="B964" s="8"/>
      <c r="C964" s="8"/>
      <c r="D964" s="8"/>
      <c r="E964" s="8"/>
      <c r="F964" s="8"/>
      <c r="G964" s="8"/>
      <c r="H964" s="8"/>
      <c r="I964" s="8"/>
      <c r="J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</row>
    <row r="965" spans="1:39" x14ac:dyDescent="0.3">
      <c r="A965" s="8"/>
      <c r="B965" s="8"/>
      <c r="C965" s="8"/>
      <c r="D965" s="8"/>
      <c r="E965" s="8"/>
      <c r="F965" s="8"/>
      <c r="G965" s="8"/>
      <c r="H965" s="8"/>
      <c r="I965" s="8"/>
      <c r="J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</row>
    <row r="966" spans="1:39" x14ac:dyDescent="0.3">
      <c r="A966" s="8"/>
      <c r="B966" s="8"/>
      <c r="C966" s="8"/>
      <c r="D966" s="8"/>
      <c r="E966" s="8"/>
      <c r="F966" s="8"/>
      <c r="G966" s="8"/>
      <c r="H966" s="8"/>
      <c r="I966" s="8"/>
      <c r="J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</row>
    <row r="967" spans="1:39" x14ac:dyDescent="0.3">
      <c r="A967" s="8"/>
      <c r="B967" s="8"/>
      <c r="C967" s="8"/>
      <c r="D967" s="8"/>
      <c r="E967" s="8"/>
      <c r="F967" s="8"/>
      <c r="G967" s="8"/>
      <c r="H967" s="8"/>
      <c r="I967" s="8"/>
      <c r="J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</row>
    <row r="968" spans="1:39" x14ac:dyDescent="0.3">
      <c r="A968" s="8"/>
      <c r="B968" s="8"/>
      <c r="C968" s="8"/>
      <c r="D968" s="8"/>
      <c r="E968" s="8"/>
      <c r="F968" s="8"/>
      <c r="G968" s="8"/>
      <c r="H968" s="8"/>
      <c r="I968" s="8"/>
      <c r="J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</row>
  </sheetData>
  <phoneticPr fontId="2"/>
  <pageMargins left="0.7" right="0.7" top="0.75" bottom="0.75" header="0.3" footer="0.3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968"/>
  <sheetViews>
    <sheetView workbookViewId="0">
      <selection activeCell="M12" sqref="M12"/>
    </sheetView>
  </sheetViews>
  <sheetFormatPr defaultColWidth="9" defaultRowHeight="19.5" x14ac:dyDescent="0.15"/>
  <cols>
    <col min="1" max="1" width="22" style="9" bestFit="1" customWidth="1"/>
    <col min="2" max="2" width="7" style="9" customWidth="1"/>
    <col min="3" max="3" width="18.5" style="9" customWidth="1"/>
    <col min="4" max="4" width="10.125" style="9" customWidth="1"/>
    <col min="5" max="5" width="12.125" style="9" customWidth="1"/>
    <col min="6" max="6" width="12" style="9" customWidth="1"/>
    <col min="7" max="7" width="10.625" style="9" bestFit="1" customWidth="1"/>
    <col min="8" max="8" width="5.375" style="9" customWidth="1"/>
    <col min="9" max="9" width="12.125" style="9" customWidth="1"/>
    <col min="10" max="10" width="9" style="9"/>
    <col min="11" max="13" width="17.375" style="9" customWidth="1"/>
    <col min="14" max="25" width="15.625" style="9" customWidth="1"/>
    <col min="26" max="26" width="3.625" style="9" customWidth="1"/>
    <col min="27" max="27" width="15.875" style="9" customWidth="1"/>
    <col min="28" max="28" width="15.875" style="9" bestFit="1" customWidth="1"/>
    <col min="29" max="29" width="12.875" style="9" bestFit="1" customWidth="1"/>
    <col min="30" max="30" width="11.375" style="9" bestFit="1" customWidth="1"/>
    <col min="31" max="16384" width="9" style="9"/>
  </cols>
  <sheetData>
    <row r="1" spans="1:39" ht="39" x14ac:dyDescent="0.3">
      <c r="A1" s="27" t="s">
        <v>0</v>
      </c>
      <c r="B1" s="27" t="s">
        <v>50</v>
      </c>
      <c r="C1" s="27" t="s">
        <v>1</v>
      </c>
      <c r="D1" s="27" t="s">
        <v>2</v>
      </c>
      <c r="E1" s="27" t="s">
        <v>3</v>
      </c>
      <c r="F1" s="27" t="s">
        <v>4</v>
      </c>
      <c r="G1" s="27" t="s">
        <v>5</v>
      </c>
      <c r="H1" s="27" t="s">
        <v>6</v>
      </c>
      <c r="I1" s="27" t="s">
        <v>51</v>
      </c>
      <c r="J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</row>
    <row r="2" spans="1:39" x14ac:dyDescent="0.3">
      <c r="A2" s="28">
        <v>43834</v>
      </c>
      <c r="B2" s="11" t="s">
        <v>7</v>
      </c>
      <c r="C2" s="10" t="s">
        <v>8</v>
      </c>
      <c r="D2" s="10" t="s">
        <v>9</v>
      </c>
      <c r="E2" s="10" t="s">
        <v>10</v>
      </c>
      <c r="F2" s="10" t="s">
        <v>11</v>
      </c>
      <c r="G2" s="12">
        <v>7000</v>
      </c>
      <c r="H2" s="13">
        <v>8</v>
      </c>
      <c r="I2" s="12">
        <v>56000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</row>
    <row r="3" spans="1:39" x14ac:dyDescent="0.3">
      <c r="A3" s="28">
        <v>43879</v>
      </c>
      <c r="B3" s="11" t="s">
        <v>7</v>
      </c>
      <c r="C3" s="10" t="s">
        <v>8</v>
      </c>
      <c r="D3" s="10" t="s">
        <v>9</v>
      </c>
      <c r="E3" s="10" t="s">
        <v>27</v>
      </c>
      <c r="F3" s="10" t="s">
        <v>34</v>
      </c>
      <c r="G3" s="12">
        <v>10000</v>
      </c>
      <c r="H3" s="13">
        <v>7</v>
      </c>
      <c r="I3" s="12">
        <v>70000</v>
      </c>
      <c r="J3" s="8"/>
      <c r="K3" s="43" t="s">
        <v>74</v>
      </c>
      <c r="L3" s="44" t="s">
        <v>72</v>
      </c>
      <c r="M3" s="44" t="s">
        <v>54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x14ac:dyDescent="0.3">
      <c r="A4" s="28">
        <v>43895</v>
      </c>
      <c r="B4" s="11" t="s">
        <v>7</v>
      </c>
      <c r="C4" s="10" t="s">
        <v>8</v>
      </c>
      <c r="D4" s="10" t="s">
        <v>9</v>
      </c>
      <c r="E4" s="10" t="s">
        <v>22</v>
      </c>
      <c r="F4" s="10" t="s">
        <v>31</v>
      </c>
      <c r="G4" s="12">
        <v>4000</v>
      </c>
      <c r="H4" s="13">
        <v>4</v>
      </c>
      <c r="I4" s="12">
        <v>16000</v>
      </c>
      <c r="J4" s="8"/>
      <c r="K4" s="45" t="s">
        <v>7</v>
      </c>
      <c r="L4" s="46" t="str">
        <f>VLOOKUP(K4,B:D,2,FALSE)</f>
        <v>河野 利香</v>
      </c>
      <c r="M4" s="46" t="str">
        <f>VLOOKUP(K4,B:D,3,FALSE)</f>
        <v>大阪</v>
      </c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x14ac:dyDescent="0.3">
      <c r="A5" s="28">
        <v>43896</v>
      </c>
      <c r="B5" s="11" t="s">
        <v>7</v>
      </c>
      <c r="C5" s="10" t="s">
        <v>8</v>
      </c>
      <c r="D5" s="10" t="s">
        <v>9</v>
      </c>
      <c r="E5" s="10" t="s">
        <v>10</v>
      </c>
      <c r="F5" s="10" t="s">
        <v>11</v>
      </c>
      <c r="G5" s="12">
        <v>7000</v>
      </c>
      <c r="H5" s="13">
        <v>9</v>
      </c>
      <c r="I5" s="12">
        <v>63000</v>
      </c>
      <c r="J5" s="8"/>
      <c r="K5" s="45" t="s">
        <v>19</v>
      </c>
      <c r="L5" s="46" t="str">
        <f t="shared" ref="L5:L8" si="0">VLOOKUP(K5,B:D,2,FALSE)</f>
        <v>宮瀬 尚紀</v>
      </c>
      <c r="M5" s="46" t="str">
        <f t="shared" ref="M5:M8" si="1">VLOOKUP(K5,B:D,3,FALSE)</f>
        <v>福岡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6" spans="1:39" x14ac:dyDescent="0.3">
      <c r="A6" s="28">
        <v>43917</v>
      </c>
      <c r="B6" s="11" t="s">
        <v>7</v>
      </c>
      <c r="C6" s="10" t="s">
        <v>8</v>
      </c>
      <c r="D6" s="10" t="s">
        <v>9</v>
      </c>
      <c r="E6" s="10" t="s">
        <v>10</v>
      </c>
      <c r="F6" s="10" t="s">
        <v>30</v>
      </c>
      <c r="G6" s="12">
        <v>3000</v>
      </c>
      <c r="H6" s="13">
        <v>8</v>
      </c>
      <c r="I6" s="12">
        <v>24000</v>
      </c>
      <c r="J6" s="8"/>
      <c r="K6" s="45" t="s">
        <v>24</v>
      </c>
      <c r="L6" s="46" t="str">
        <f t="shared" si="0"/>
        <v>上瀬 由和</v>
      </c>
      <c r="M6" s="46" t="str">
        <f t="shared" si="1"/>
        <v>札幌</v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</row>
    <row r="7" spans="1:39" x14ac:dyDescent="0.3">
      <c r="A7" s="28">
        <v>43930</v>
      </c>
      <c r="B7" s="11" t="s">
        <v>7</v>
      </c>
      <c r="C7" s="10" t="s">
        <v>8</v>
      </c>
      <c r="D7" s="10" t="s">
        <v>9</v>
      </c>
      <c r="E7" s="10" t="s">
        <v>22</v>
      </c>
      <c r="F7" s="10" t="s">
        <v>23</v>
      </c>
      <c r="G7" s="12">
        <v>8000</v>
      </c>
      <c r="H7" s="13">
        <v>10</v>
      </c>
      <c r="I7" s="12">
        <v>80000</v>
      </c>
      <c r="J7" s="8"/>
      <c r="K7" s="45" t="s">
        <v>16</v>
      </c>
      <c r="L7" s="46" t="str">
        <f t="shared" si="0"/>
        <v>西尾 謙</v>
      </c>
      <c r="M7" s="46" t="str">
        <f t="shared" si="1"/>
        <v>横浜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9" t="s">
        <v>29</v>
      </c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</row>
    <row r="8" spans="1:39" x14ac:dyDescent="0.3">
      <c r="A8" s="28">
        <v>43945</v>
      </c>
      <c r="B8" s="11" t="s">
        <v>7</v>
      </c>
      <c r="C8" s="10" t="s">
        <v>8</v>
      </c>
      <c r="D8" s="10" t="s">
        <v>9</v>
      </c>
      <c r="E8" s="10" t="s">
        <v>10</v>
      </c>
      <c r="F8" s="10" t="s">
        <v>15</v>
      </c>
      <c r="G8" s="12">
        <v>6000</v>
      </c>
      <c r="H8" s="13">
        <v>4</v>
      </c>
      <c r="I8" s="12">
        <v>24000</v>
      </c>
      <c r="J8" s="8"/>
      <c r="K8" s="45" t="s">
        <v>12</v>
      </c>
      <c r="L8" s="46" t="str">
        <f t="shared" si="0"/>
        <v>石崎 和香菜</v>
      </c>
      <c r="M8" s="46" t="str">
        <f t="shared" si="1"/>
        <v>東京</v>
      </c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 t="s">
        <v>8</v>
      </c>
      <c r="AB8" s="17">
        <f>SUMIFS(I:I,C:C,AA8)</f>
        <v>1926000</v>
      </c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</row>
    <row r="9" spans="1:39" x14ac:dyDescent="0.3">
      <c r="A9" s="28">
        <v>43950</v>
      </c>
      <c r="B9" s="11" t="s">
        <v>7</v>
      </c>
      <c r="C9" s="10" t="s">
        <v>8</v>
      </c>
      <c r="D9" s="10" t="s">
        <v>9</v>
      </c>
      <c r="E9" s="10" t="s">
        <v>10</v>
      </c>
      <c r="F9" s="10" t="s">
        <v>15</v>
      </c>
      <c r="G9" s="12">
        <v>6000</v>
      </c>
      <c r="H9" s="13">
        <v>1</v>
      </c>
      <c r="I9" s="12">
        <v>6000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 t="s">
        <v>13</v>
      </c>
      <c r="AB9" s="17">
        <f>SUMIFS(I:I,C:C,AA9)</f>
        <v>2617000</v>
      </c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</row>
    <row r="10" spans="1:39" x14ac:dyDescent="0.3">
      <c r="A10" s="28">
        <v>43964</v>
      </c>
      <c r="B10" s="11" t="s">
        <v>7</v>
      </c>
      <c r="C10" s="10" t="s">
        <v>8</v>
      </c>
      <c r="D10" s="10" t="s">
        <v>9</v>
      </c>
      <c r="E10" s="10" t="s">
        <v>22</v>
      </c>
      <c r="F10" s="10" t="s">
        <v>23</v>
      </c>
      <c r="G10" s="12">
        <v>8000</v>
      </c>
      <c r="H10" s="13">
        <v>6</v>
      </c>
      <c r="I10" s="12">
        <v>48000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 t="s">
        <v>17</v>
      </c>
      <c r="AB10" s="17">
        <f>SUMIFS(I:I,C:C,AA10)</f>
        <v>1542000</v>
      </c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</row>
    <row r="11" spans="1:39" x14ac:dyDescent="0.3">
      <c r="A11" s="28">
        <v>43973</v>
      </c>
      <c r="B11" s="11" t="s">
        <v>7</v>
      </c>
      <c r="C11" s="10" t="s">
        <v>8</v>
      </c>
      <c r="D11" s="10" t="s">
        <v>9</v>
      </c>
      <c r="E11" s="10" t="s">
        <v>22</v>
      </c>
      <c r="F11" s="10" t="s">
        <v>23</v>
      </c>
      <c r="G11" s="12">
        <v>8000</v>
      </c>
      <c r="H11" s="13">
        <v>10</v>
      </c>
      <c r="I11" s="12">
        <v>80000</v>
      </c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 t="s">
        <v>20</v>
      </c>
      <c r="AB11" s="17">
        <f>SUMIFS(I:I,C:C,AA11)</f>
        <v>1845000</v>
      </c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</row>
    <row r="12" spans="1:39" x14ac:dyDescent="0.3">
      <c r="A12" s="28">
        <v>43976</v>
      </c>
      <c r="B12" s="11" t="s">
        <v>7</v>
      </c>
      <c r="C12" s="10" t="s">
        <v>8</v>
      </c>
      <c r="D12" s="10" t="s">
        <v>9</v>
      </c>
      <c r="E12" s="10" t="s">
        <v>27</v>
      </c>
      <c r="F12" s="10" t="s">
        <v>28</v>
      </c>
      <c r="G12" s="12">
        <v>18000</v>
      </c>
      <c r="H12" s="13">
        <v>4</v>
      </c>
      <c r="I12" s="12">
        <v>72000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 t="s">
        <v>25</v>
      </c>
      <c r="AB12" s="17">
        <f>SUMIFS(I:I,C:C,AA12)</f>
        <v>1485000</v>
      </c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</row>
    <row r="13" spans="1:39" x14ac:dyDescent="0.3">
      <c r="A13" s="28">
        <v>43985</v>
      </c>
      <c r="B13" s="11" t="s">
        <v>7</v>
      </c>
      <c r="C13" s="10" t="s">
        <v>8</v>
      </c>
      <c r="D13" s="10" t="s">
        <v>9</v>
      </c>
      <c r="E13" s="10" t="s">
        <v>22</v>
      </c>
      <c r="F13" s="10" t="s">
        <v>23</v>
      </c>
      <c r="G13" s="12">
        <v>8000</v>
      </c>
      <c r="H13" s="13">
        <v>4</v>
      </c>
      <c r="I13" s="12">
        <v>32000</v>
      </c>
      <c r="J13" s="8"/>
      <c r="K13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</row>
    <row r="14" spans="1:39" x14ac:dyDescent="0.3">
      <c r="A14" s="28">
        <v>43992</v>
      </c>
      <c r="B14" s="11" t="s">
        <v>7</v>
      </c>
      <c r="C14" s="10" t="s">
        <v>8</v>
      </c>
      <c r="D14" s="10" t="s">
        <v>9</v>
      </c>
      <c r="E14" s="10" t="s">
        <v>22</v>
      </c>
      <c r="F14" s="10" t="s">
        <v>31</v>
      </c>
      <c r="G14" s="12">
        <v>4000</v>
      </c>
      <c r="H14" s="13">
        <v>1</v>
      </c>
      <c r="I14" s="12">
        <v>4000</v>
      </c>
      <c r="J14" s="8"/>
      <c r="K14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</row>
    <row r="15" spans="1:39" x14ac:dyDescent="0.3">
      <c r="A15" s="28">
        <v>43993</v>
      </c>
      <c r="B15" s="11" t="s">
        <v>7</v>
      </c>
      <c r="C15" s="10" t="s">
        <v>8</v>
      </c>
      <c r="D15" s="10" t="s">
        <v>9</v>
      </c>
      <c r="E15" s="10" t="s">
        <v>27</v>
      </c>
      <c r="F15" s="10" t="s">
        <v>28</v>
      </c>
      <c r="G15" s="12">
        <v>18000</v>
      </c>
      <c r="H15" s="13">
        <v>9</v>
      </c>
      <c r="I15" s="12">
        <v>162000</v>
      </c>
      <c r="J15" s="8"/>
      <c r="K15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9" t="s">
        <v>32</v>
      </c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</row>
    <row r="16" spans="1:39" x14ac:dyDescent="0.3">
      <c r="A16" s="28">
        <v>43997</v>
      </c>
      <c r="B16" s="11" t="s">
        <v>7</v>
      </c>
      <c r="C16" s="10" t="s">
        <v>8</v>
      </c>
      <c r="D16" s="10" t="s">
        <v>9</v>
      </c>
      <c r="E16" s="10" t="s">
        <v>10</v>
      </c>
      <c r="F16" s="10" t="s">
        <v>15</v>
      </c>
      <c r="G16" s="12">
        <v>6000</v>
      </c>
      <c r="H16" s="13">
        <v>5</v>
      </c>
      <c r="I16" s="12">
        <v>30000</v>
      </c>
      <c r="J16" s="8"/>
      <c r="K16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 t="s">
        <v>25</v>
      </c>
      <c r="AB16" s="17">
        <f>SUMIFS(I:I,C:C,AA16,E:E,"ボトムス")</f>
        <v>423000</v>
      </c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</row>
    <row r="17" spans="1:39" x14ac:dyDescent="0.3">
      <c r="A17" s="28">
        <v>44009</v>
      </c>
      <c r="B17" s="11" t="s">
        <v>7</v>
      </c>
      <c r="C17" s="10" t="s">
        <v>8</v>
      </c>
      <c r="D17" s="10" t="s">
        <v>9</v>
      </c>
      <c r="E17" s="10" t="s">
        <v>27</v>
      </c>
      <c r="F17" s="22" t="s">
        <v>34</v>
      </c>
      <c r="G17" s="12">
        <v>10000</v>
      </c>
      <c r="H17" s="13">
        <v>2</v>
      </c>
      <c r="I17" s="12">
        <v>20000</v>
      </c>
      <c r="J17" s="8"/>
      <c r="K17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 t="s">
        <v>17</v>
      </c>
      <c r="AB17" s="17">
        <f>SUMIFS(I:I,C:C,AA17,E:E,"ボトムス")</f>
        <v>390000</v>
      </c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39" x14ac:dyDescent="0.3">
      <c r="A18" s="28">
        <v>44023</v>
      </c>
      <c r="B18" s="11" t="s">
        <v>7</v>
      </c>
      <c r="C18" s="10" t="s">
        <v>8</v>
      </c>
      <c r="D18" s="10" t="s">
        <v>9</v>
      </c>
      <c r="E18" s="10" t="s">
        <v>10</v>
      </c>
      <c r="F18" s="10" t="s">
        <v>30</v>
      </c>
      <c r="G18" s="12">
        <v>3000</v>
      </c>
      <c r="H18" s="13">
        <v>4</v>
      </c>
      <c r="I18" s="12">
        <v>12000</v>
      </c>
      <c r="J18" s="8"/>
      <c r="K1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 t="s">
        <v>13</v>
      </c>
      <c r="AB18" s="17">
        <f>SUMIFS(I:I,C:C,AA18,E:E,"ボトムス")</f>
        <v>985000</v>
      </c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</row>
    <row r="19" spans="1:39" x14ac:dyDescent="0.3">
      <c r="A19" s="28">
        <v>44025</v>
      </c>
      <c r="B19" s="11" t="s">
        <v>7</v>
      </c>
      <c r="C19" s="10" t="s">
        <v>8</v>
      </c>
      <c r="D19" s="10" t="s">
        <v>9</v>
      </c>
      <c r="E19" s="10" t="s">
        <v>10</v>
      </c>
      <c r="F19" s="10" t="s">
        <v>15</v>
      </c>
      <c r="G19" s="12">
        <v>6000</v>
      </c>
      <c r="H19" s="13">
        <v>4</v>
      </c>
      <c r="I19" s="12">
        <v>24000</v>
      </c>
      <c r="J19" s="8"/>
      <c r="K19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 t="s">
        <v>20</v>
      </c>
      <c r="AB19" s="17">
        <f>SUMIFS(I:I,C:C,AA19,E:E,"ボトムス")</f>
        <v>945000</v>
      </c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</row>
    <row r="20" spans="1:39" x14ac:dyDescent="0.3">
      <c r="A20" s="28">
        <v>44039</v>
      </c>
      <c r="B20" s="11" t="s">
        <v>7</v>
      </c>
      <c r="C20" s="10" t="s">
        <v>8</v>
      </c>
      <c r="D20" s="10" t="s">
        <v>9</v>
      </c>
      <c r="E20" s="10" t="s">
        <v>22</v>
      </c>
      <c r="F20" s="10" t="s">
        <v>23</v>
      </c>
      <c r="G20" s="12">
        <v>8000</v>
      </c>
      <c r="H20" s="13">
        <v>6</v>
      </c>
      <c r="I20" s="12">
        <v>48000</v>
      </c>
      <c r="J20" s="8"/>
      <c r="K20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 t="s">
        <v>8</v>
      </c>
      <c r="AB20" s="17">
        <f>SUMIFS(I:I,C:C,AA20,E:E,"ボトムス")</f>
        <v>514000</v>
      </c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</row>
    <row r="21" spans="1:39" x14ac:dyDescent="0.3">
      <c r="A21" s="28">
        <v>44046</v>
      </c>
      <c r="B21" s="11" t="s">
        <v>7</v>
      </c>
      <c r="C21" s="10" t="s">
        <v>8</v>
      </c>
      <c r="D21" s="10" t="s">
        <v>9</v>
      </c>
      <c r="E21" s="10" t="s">
        <v>10</v>
      </c>
      <c r="F21" s="10" t="s">
        <v>15</v>
      </c>
      <c r="G21" s="12">
        <v>6000</v>
      </c>
      <c r="H21" s="13">
        <v>1</v>
      </c>
      <c r="I21" s="12">
        <v>6000</v>
      </c>
      <c r="J21" s="8"/>
      <c r="K2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</row>
    <row r="22" spans="1:39" x14ac:dyDescent="0.3">
      <c r="A22" s="28">
        <v>44051</v>
      </c>
      <c r="B22" s="11" t="s">
        <v>7</v>
      </c>
      <c r="C22" s="10" t="s">
        <v>8</v>
      </c>
      <c r="D22" s="10" t="s">
        <v>9</v>
      </c>
      <c r="E22" s="10" t="s">
        <v>10</v>
      </c>
      <c r="F22" s="10" t="s">
        <v>11</v>
      </c>
      <c r="G22" s="12">
        <v>7000</v>
      </c>
      <c r="H22" s="13">
        <v>5</v>
      </c>
      <c r="I22" s="12">
        <v>35000</v>
      </c>
      <c r="J22" s="8"/>
      <c r="K22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9" t="s">
        <v>33</v>
      </c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</row>
    <row r="23" spans="1:39" x14ac:dyDescent="0.3">
      <c r="A23" s="28">
        <v>44052</v>
      </c>
      <c r="B23" s="11" t="s">
        <v>7</v>
      </c>
      <c r="C23" s="10" t="s">
        <v>8</v>
      </c>
      <c r="D23" s="10" t="s">
        <v>9</v>
      </c>
      <c r="E23" s="10" t="s">
        <v>22</v>
      </c>
      <c r="F23" s="10" t="s">
        <v>31</v>
      </c>
      <c r="G23" s="12">
        <v>4000</v>
      </c>
      <c r="H23" s="13">
        <v>1</v>
      </c>
      <c r="I23" s="12">
        <v>4000</v>
      </c>
      <c r="J23" s="8"/>
      <c r="K23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18" t="s">
        <v>10</v>
      </c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</row>
    <row r="24" spans="1:39" x14ac:dyDescent="0.3">
      <c r="A24" s="28">
        <v>44056</v>
      </c>
      <c r="B24" s="11" t="s">
        <v>7</v>
      </c>
      <c r="C24" s="10" t="s">
        <v>8</v>
      </c>
      <c r="D24" s="10" t="s">
        <v>9</v>
      </c>
      <c r="E24" s="10" t="s">
        <v>10</v>
      </c>
      <c r="F24" s="10" t="s">
        <v>15</v>
      </c>
      <c r="G24" s="12">
        <v>6000</v>
      </c>
      <c r="H24" s="13">
        <v>8</v>
      </c>
      <c r="I24" s="12">
        <v>48000</v>
      </c>
      <c r="J24" s="8"/>
      <c r="K24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</row>
    <row r="25" spans="1:39" x14ac:dyDescent="0.3">
      <c r="A25" s="28">
        <v>44058</v>
      </c>
      <c r="B25" s="11" t="s">
        <v>7</v>
      </c>
      <c r="C25" s="10" t="s">
        <v>8</v>
      </c>
      <c r="D25" s="10" t="s">
        <v>9</v>
      </c>
      <c r="E25" s="10" t="s">
        <v>10</v>
      </c>
      <c r="F25" s="10" t="s">
        <v>11</v>
      </c>
      <c r="G25" s="12">
        <v>7000</v>
      </c>
      <c r="H25" s="13">
        <v>1</v>
      </c>
      <c r="I25" s="12">
        <v>7000</v>
      </c>
      <c r="J25" s="8"/>
      <c r="K25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 t="s">
        <v>17</v>
      </c>
      <c r="AB25" s="17">
        <v>361000</v>
      </c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</row>
    <row r="26" spans="1:39" x14ac:dyDescent="0.3">
      <c r="A26" s="28">
        <v>44066</v>
      </c>
      <c r="B26" s="11" t="s">
        <v>7</v>
      </c>
      <c r="C26" s="10" t="s">
        <v>8</v>
      </c>
      <c r="D26" s="10" t="s">
        <v>9</v>
      </c>
      <c r="E26" s="10" t="s">
        <v>10</v>
      </c>
      <c r="F26" s="10" t="s">
        <v>15</v>
      </c>
      <c r="G26" s="12">
        <v>6000</v>
      </c>
      <c r="H26" s="13">
        <v>3</v>
      </c>
      <c r="I26" s="12">
        <v>18000</v>
      </c>
      <c r="J26" s="8"/>
      <c r="K26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 t="s">
        <v>13</v>
      </c>
      <c r="AB26" s="17">
        <v>883000</v>
      </c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</row>
    <row r="27" spans="1:39" x14ac:dyDescent="0.3">
      <c r="A27" s="28">
        <v>44067</v>
      </c>
      <c r="B27" s="11" t="s">
        <v>7</v>
      </c>
      <c r="C27" s="10" t="s">
        <v>8</v>
      </c>
      <c r="D27" s="10" t="s">
        <v>9</v>
      </c>
      <c r="E27" s="10" t="s">
        <v>27</v>
      </c>
      <c r="F27" s="10" t="s">
        <v>34</v>
      </c>
      <c r="G27" s="12">
        <v>10000</v>
      </c>
      <c r="H27" s="13">
        <v>7</v>
      </c>
      <c r="I27" s="12">
        <v>70000</v>
      </c>
      <c r="J27" s="8"/>
      <c r="K27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 t="s">
        <v>20</v>
      </c>
      <c r="AB27" s="17">
        <v>883000</v>
      </c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</row>
    <row r="28" spans="1:39" x14ac:dyDescent="0.3">
      <c r="A28" s="28">
        <v>44069</v>
      </c>
      <c r="B28" s="11" t="s">
        <v>7</v>
      </c>
      <c r="C28" s="10" t="s">
        <v>8</v>
      </c>
      <c r="D28" s="10" t="s">
        <v>9</v>
      </c>
      <c r="E28" s="10" t="s">
        <v>27</v>
      </c>
      <c r="F28" s="10" t="s">
        <v>34</v>
      </c>
      <c r="G28" s="12">
        <v>10000</v>
      </c>
      <c r="H28" s="13">
        <v>4</v>
      </c>
      <c r="I28" s="12">
        <v>40000</v>
      </c>
      <c r="J28" s="8"/>
      <c r="K2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 t="s">
        <v>25</v>
      </c>
      <c r="AB28" s="17">
        <v>416000</v>
      </c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</row>
    <row r="29" spans="1:39" x14ac:dyDescent="0.3">
      <c r="A29" s="28">
        <v>44071</v>
      </c>
      <c r="B29" s="11" t="s">
        <v>7</v>
      </c>
      <c r="C29" s="10" t="s">
        <v>8</v>
      </c>
      <c r="D29" s="10" t="s">
        <v>9</v>
      </c>
      <c r="E29" s="10" t="s">
        <v>27</v>
      </c>
      <c r="F29" s="10" t="s">
        <v>34</v>
      </c>
      <c r="G29" s="12">
        <v>10000</v>
      </c>
      <c r="H29" s="13">
        <v>6</v>
      </c>
      <c r="I29" s="12">
        <v>60000</v>
      </c>
      <c r="J29" s="8"/>
      <c r="K29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 t="s">
        <v>8</v>
      </c>
      <c r="AB29" s="17">
        <v>458000</v>
      </c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</row>
    <row r="30" spans="1:39" x14ac:dyDescent="0.3">
      <c r="A30" s="28">
        <v>44075</v>
      </c>
      <c r="B30" s="11" t="s">
        <v>7</v>
      </c>
      <c r="C30" s="10" t="s">
        <v>8</v>
      </c>
      <c r="D30" s="10" t="s">
        <v>9</v>
      </c>
      <c r="E30" s="10" t="s">
        <v>27</v>
      </c>
      <c r="F30" s="10" t="s">
        <v>28</v>
      </c>
      <c r="G30" s="12">
        <v>18000</v>
      </c>
      <c r="H30" s="13">
        <v>1</v>
      </c>
      <c r="I30" s="12">
        <v>18000</v>
      </c>
      <c r="J30" s="8"/>
      <c r="K30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</row>
    <row r="31" spans="1:39" x14ac:dyDescent="0.3">
      <c r="A31" s="28">
        <v>44084</v>
      </c>
      <c r="B31" s="11" t="s">
        <v>7</v>
      </c>
      <c r="C31" s="10" t="s">
        <v>8</v>
      </c>
      <c r="D31" s="10" t="s">
        <v>9</v>
      </c>
      <c r="E31" s="10" t="s">
        <v>27</v>
      </c>
      <c r="F31" s="10" t="s">
        <v>34</v>
      </c>
      <c r="G31" s="12">
        <v>10000</v>
      </c>
      <c r="H31" s="13">
        <v>1</v>
      </c>
      <c r="I31" s="12">
        <v>10000</v>
      </c>
      <c r="J31" s="8"/>
      <c r="K3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9" t="s">
        <v>35</v>
      </c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</row>
    <row r="32" spans="1:39" x14ac:dyDescent="0.3">
      <c r="A32" s="28">
        <v>44099</v>
      </c>
      <c r="B32" s="11" t="s">
        <v>7</v>
      </c>
      <c r="C32" s="10" t="s">
        <v>8</v>
      </c>
      <c r="D32" s="10" t="s">
        <v>9</v>
      </c>
      <c r="E32" s="10" t="s">
        <v>27</v>
      </c>
      <c r="F32" s="10" t="s">
        <v>28</v>
      </c>
      <c r="G32" s="12">
        <v>18000</v>
      </c>
      <c r="H32" s="13">
        <v>8</v>
      </c>
      <c r="I32" s="12">
        <v>144000</v>
      </c>
      <c r="J32" s="8"/>
      <c r="K32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20">
        <v>43862</v>
      </c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</row>
    <row r="33" spans="1:39" x14ac:dyDescent="0.3">
      <c r="A33" s="28">
        <v>44104</v>
      </c>
      <c r="B33" s="11" t="s">
        <v>7</v>
      </c>
      <c r="C33" s="10" t="s">
        <v>8</v>
      </c>
      <c r="D33" s="10" t="s">
        <v>9</v>
      </c>
      <c r="E33" s="10" t="s">
        <v>22</v>
      </c>
      <c r="F33" s="10" t="s">
        <v>31</v>
      </c>
      <c r="G33" s="12">
        <v>4000</v>
      </c>
      <c r="H33" s="13">
        <v>8</v>
      </c>
      <c r="I33" s="12">
        <v>32000</v>
      </c>
      <c r="J33" s="8"/>
      <c r="K33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</row>
    <row r="34" spans="1:39" x14ac:dyDescent="0.3">
      <c r="A34" s="28">
        <v>44121</v>
      </c>
      <c r="B34" s="11" t="s">
        <v>7</v>
      </c>
      <c r="C34" s="10" t="s">
        <v>8</v>
      </c>
      <c r="D34" s="10" t="s">
        <v>9</v>
      </c>
      <c r="E34" s="10" t="s">
        <v>22</v>
      </c>
      <c r="F34" s="10" t="s">
        <v>23</v>
      </c>
      <c r="G34" s="12">
        <v>8000</v>
      </c>
      <c r="H34" s="13">
        <v>8</v>
      </c>
      <c r="I34" s="12">
        <v>64000</v>
      </c>
      <c r="J34" s="8"/>
      <c r="K34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 t="s">
        <v>13</v>
      </c>
      <c r="AB34" s="17">
        <v>218000</v>
      </c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</row>
    <row r="35" spans="1:39" x14ac:dyDescent="0.3">
      <c r="A35" s="28">
        <v>44124</v>
      </c>
      <c r="B35" s="11" t="s">
        <v>7</v>
      </c>
      <c r="C35" s="10" t="s">
        <v>8</v>
      </c>
      <c r="D35" s="10" t="s">
        <v>9</v>
      </c>
      <c r="E35" s="10" t="s">
        <v>10</v>
      </c>
      <c r="F35" s="10" t="s">
        <v>30</v>
      </c>
      <c r="G35" s="12">
        <v>3000</v>
      </c>
      <c r="H35" s="13">
        <v>3</v>
      </c>
      <c r="I35" s="12">
        <v>9000</v>
      </c>
      <c r="J35" s="8"/>
      <c r="K35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 t="s">
        <v>8</v>
      </c>
      <c r="AB35" s="17">
        <v>56000</v>
      </c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</row>
    <row r="36" spans="1:39" x14ac:dyDescent="0.3">
      <c r="A36" s="28">
        <v>44138</v>
      </c>
      <c r="B36" s="11" t="s">
        <v>7</v>
      </c>
      <c r="C36" s="10" t="s">
        <v>8</v>
      </c>
      <c r="D36" s="10" t="s">
        <v>9</v>
      </c>
      <c r="E36" s="10" t="s">
        <v>10</v>
      </c>
      <c r="F36" s="10" t="s">
        <v>30</v>
      </c>
      <c r="G36" s="12">
        <v>3000</v>
      </c>
      <c r="H36" s="13">
        <v>8</v>
      </c>
      <c r="I36" s="12">
        <v>24000</v>
      </c>
      <c r="J36" s="8"/>
      <c r="K36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 t="s">
        <v>20</v>
      </c>
      <c r="AB36" s="17">
        <v>158000</v>
      </c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</row>
    <row r="37" spans="1:39" x14ac:dyDescent="0.3">
      <c r="A37" s="28">
        <v>44139</v>
      </c>
      <c r="B37" s="11" t="s">
        <v>7</v>
      </c>
      <c r="C37" s="10" t="s">
        <v>8</v>
      </c>
      <c r="D37" s="10" t="s">
        <v>9</v>
      </c>
      <c r="E37" s="10" t="s">
        <v>22</v>
      </c>
      <c r="F37" s="10" t="s">
        <v>23</v>
      </c>
      <c r="G37" s="12">
        <v>8000</v>
      </c>
      <c r="H37" s="13">
        <v>1</v>
      </c>
      <c r="I37" s="12">
        <v>8000</v>
      </c>
      <c r="J37" s="8"/>
      <c r="K37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 t="s">
        <v>25</v>
      </c>
      <c r="AB37" s="17">
        <v>137000</v>
      </c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</row>
    <row r="38" spans="1:39" x14ac:dyDescent="0.3">
      <c r="A38" s="28">
        <v>44145</v>
      </c>
      <c r="B38" s="11" t="s">
        <v>7</v>
      </c>
      <c r="C38" s="10" t="s">
        <v>8</v>
      </c>
      <c r="D38" s="10" t="s">
        <v>9</v>
      </c>
      <c r="E38" s="10" t="s">
        <v>22</v>
      </c>
      <c r="F38" s="10" t="s">
        <v>31</v>
      </c>
      <c r="G38" s="12">
        <v>4000</v>
      </c>
      <c r="H38" s="13">
        <v>2</v>
      </c>
      <c r="I38" s="12">
        <v>8000</v>
      </c>
      <c r="J38" s="8"/>
      <c r="K3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 t="s">
        <v>17</v>
      </c>
      <c r="AB38" s="17">
        <v>103000</v>
      </c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</row>
    <row r="39" spans="1:39" x14ac:dyDescent="0.3">
      <c r="A39" s="28">
        <v>44158</v>
      </c>
      <c r="B39" s="11" t="s">
        <v>7</v>
      </c>
      <c r="C39" s="10" t="s">
        <v>8</v>
      </c>
      <c r="D39" s="10" t="s">
        <v>9</v>
      </c>
      <c r="E39" s="10" t="s">
        <v>27</v>
      </c>
      <c r="F39" s="10" t="s">
        <v>28</v>
      </c>
      <c r="G39" s="12">
        <v>18000</v>
      </c>
      <c r="H39" s="13">
        <v>7</v>
      </c>
      <c r="I39" s="12">
        <v>126000</v>
      </c>
      <c r="J39" s="8"/>
      <c r="K39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</row>
    <row r="40" spans="1:39" x14ac:dyDescent="0.3">
      <c r="A40" s="28">
        <v>44177</v>
      </c>
      <c r="B40" s="11" t="s">
        <v>7</v>
      </c>
      <c r="C40" s="10" t="s">
        <v>8</v>
      </c>
      <c r="D40" s="10" t="s">
        <v>9</v>
      </c>
      <c r="E40" s="10" t="s">
        <v>10</v>
      </c>
      <c r="F40" s="10" t="s">
        <v>15</v>
      </c>
      <c r="G40" s="12">
        <v>6000</v>
      </c>
      <c r="H40" s="13">
        <v>4</v>
      </c>
      <c r="I40" s="12">
        <v>24000</v>
      </c>
      <c r="J40" s="8"/>
      <c r="K40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9" t="s">
        <v>36</v>
      </c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</row>
    <row r="41" spans="1:39" x14ac:dyDescent="0.3">
      <c r="A41" s="28">
        <v>44182</v>
      </c>
      <c r="B41" s="11" t="s">
        <v>7</v>
      </c>
      <c r="C41" s="10" t="s">
        <v>8</v>
      </c>
      <c r="D41" s="10" t="s">
        <v>9</v>
      </c>
      <c r="E41" s="10" t="s">
        <v>27</v>
      </c>
      <c r="F41" s="10" t="s">
        <v>28</v>
      </c>
      <c r="G41" s="12">
        <v>18000</v>
      </c>
      <c r="H41" s="13">
        <v>7</v>
      </c>
      <c r="I41" s="12">
        <v>126000</v>
      </c>
      <c r="J41" s="8"/>
      <c r="K41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20">
        <v>43862</v>
      </c>
      <c r="AB41" s="20">
        <v>43983</v>
      </c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</row>
    <row r="42" spans="1:39" x14ac:dyDescent="0.3">
      <c r="A42" s="28">
        <v>44190</v>
      </c>
      <c r="B42" s="11" t="s">
        <v>7</v>
      </c>
      <c r="C42" s="10" t="s">
        <v>8</v>
      </c>
      <c r="D42" s="10" t="s">
        <v>9</v>
      </c>
      <c r="E42" s="10" t="s">
        <v>10</v>
      </c>
      <c r="F42" s="10" t="s">
        <v>15</v>
      </c>
      <c r="G42" s="12">
        <v>6000</v>
      </c>
      <c r="H42" s="13">
        <v>8</v>
      </c>
      <c r="I42" s="12">
        <v>48000</v>
      </c>
      <c r="J42" s="8"/>
      <c r="K42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</row>
    <row r="43" spans="1:39" x14ac:dyDescent="0.3">
      <c r="A43" s="28">
        <v>44200</v>
      </c>
      <c r="B43" s="11" t="s">
        <v>7</v>
      </c>
      <c r="C43" s="10" t="s">
        <v>8</v>
      </c>
      <c r="D43" s="10" t="s">
        <v>9</v>
      </c>
      <c r="E43" s="10" t="s">
        <v>10</v>
      </c>
      <c r="F43" s="10" t="s">
        <v>11</v>
      </c>
      <c r="G43" s="12">
        <v>7000</v>
      </c>
      <c r="H43" s="13">
        <v>8</v>
      </c>
      <c r="I43" s="12">
        <v>56000</v>
      </c>
      <c r="J43" s="8"/>
      <c r="K43"/>
      <c r="L43" s="8"/>
      <c r="M43" s="8"/>
      <c r="N43" s="8"/>
      <c r="O43" s="8"/>
      <c r="P43" s="8"/>
      <c r="Q43" s="17"/>
      <c r="R43" s="17"/>
      <c r="S43" s="17"/>
      <c r="T43" s="8"/>
      <c r="U43" s="8"/>
      <c r="V43" s="8"/>
      <c r="W43" s="8"/>
      <c r="X43" s="8"/>
      <c r="Y43" s="8"/>
      <c r="Z43" s="8"/>
      <c r="AA43" s="8" t="s">
        <v>20</v>
      </c>
      <c r="AB43" s="17">
        <v>385000</v>
      </c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</row>
    <row r="44" spans="1:39" x14ac:dyDescent="0.3">
      <c r="A44" s="28">
        <v>44202</v>
      </c>
      <c r="B44" s="11" t="s">
        <v>7</v>
      </c>
      <c r="C44" s="10" t="s">
        <v>8</v>
      </c>
      <c r="D44" s="10" t="s">
        <v>14</v>
      </c>
      <c r="E44" s="10" t="s">
        <v>27</v>
      </c>
      <c r="F44" s="10" t="s">
        <v>28</v>
      </c>
      <c r="G44" s="12">
        <v>7000</v>
      </c>
      <c r="H44" s="13">
        <v>10</v>
      </c>
      <c r="I44" s="12">
        <v>70000</v>
      </c>
      <c r="J44" s="8"/>
      <c r="K44"/>
      <c r="L44" s="8"/>
      <c r="M44" s="8"/>
      <c r="N44" s="8"/>
      <c r="O44" s="8"/>
      <c r="P44" s="8"/>
      <c r="Q44" s="17"/>
      <c r="R44" s="17"/>
      <c r="S44" s="17"/>
      <c r="T44" s="8"/>
      <c r="U44" s="8"/>
      <c r="V44" s="8"/>
      <c r="W44" s="8"/>
      <c r="X44" s="17"/>
      <c r="Y44" s="17"/>
      <c r="Z44" s="8"/>
      <c r="AA44" s="8" t="s">
        <v>8</v>
      </c>
      <c r="AB44" s="17">
        <v>483000</v>
      </c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</row>
    <row r="45" spans="1:39" x14ac:dyDescent="0.3">
      <c r="A45" s="28">
        <v>43839</v>
      </c>
      <c r="B45" s="11" t="s">
        <v>19</v>
      </c>
      <c r="C45" s="10" t="s">
        <v>20</v>
      </c>
      <c r="D45" s="10" t="s">
        <v>21</v>
      </c>
      <c r="E45" s="10" t="s">
        <v>22</v>
      </c>
      <c r="F45" s="10" t="s">
        <v>23</v>
      </c>
      <c r="G45" s="12">
        <v>8000</v>
      </c>
      <c r="H45" s="13">
        <v>7</v>
      </c>
      <c r="I45" s="12">
        <v>56000</v>
      </c>
      <c r="J45" s="8"/>
      <c r="K45"/>
      <c r="L45" s="8"/>
      <c r="M45" s="8"/>
      <c r="N45" s="8"/>
      <c r="O45" s="8"/>
      <c r="P45" s="8"/>
      <c r="Q45" s="17"/>
      <c r="R45" s="17"/>
      <c r="S45" s="17"/>
      <c r="T45" s="8"/>
      <c r="U45" s="8"/>
      <c r="V45" s="8"/>
      <c r="W45" s="8"/>
      <c r="X45" s="17"/>
      <c r="Y45" s="17"/>
      <c r="Z45" s="8"/>
      <c r="AA45" s="8" t="s">
        <v>13</v>
      </c>
      <c r="AB45" s="17">
        <v>460000</v>
      </c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</row>
    <row r="46" spans="1:39" x14ac:dyDescent="0.3">
      <c r="A46" s="28">
        <v>43841</v>
      </c>
      <c r="B46" s="11" t="s">
        <v>19</v>
      </c>
      <c r="C46" s="10" t="s">
        <v>20</v>
      </c>
      <c r="D46" s="10" t="s">
        <v>21</v>
      </c>
      <c r="E46" s="10" t="s">
        <v>22</v>
      </c>
      <c r="F46" s="10" t="s">
        <v>23</v>
      </c>
      <c r="G46" s="12">
        <v>8000</v>
      </c>
      <c r="H46" s="13">
        <v>5</v>
      </c>
      <c r="I46" s="12">
        <v>40000</v>
      </c>
      <c r="J46" s="8"/>
      <c r="K46"/>
      <c r="L46" s="8"/>
      <c r="M46" s="8"/>
      <c r="N46" s="8"/>
      <c r="O46" s="8"/>
      <c r="P46" s="8"/>
      <c r="Q46" s="17"/>
      <c r="R46" s="17"/>
      <c r="S46" s="17"/>
      <c r="T46" s="8"/>
      <c r="U46" s="8"/>
      <c r="V46" s="8"/>
      <c r="W46" s="8"/>
      <c r="X46" s="17"/>
      <c r="Y46" s="17"/>
      <c r="Z46" s="8"/>
      <c r="AA46" s="8" t="s">
        <v>25</v>
      </c>
      <c r="AB46" s="17">
        <v>455000</v>
      </c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</row>
    <row r="47" spans="1:39" x14ac:dyDescent="0.3">
      <c r="A47" s="28">
        <v>43841</v>
      </c>
      <c r="B47" s="11" t="s">
        <v>19</v>
      </c>
      <c r="C47" s="10" t="s">
        <v>20</v>
      </c>
      <c r="D47" s="10" t="s">
        <v>21</v>
      </c>
      <c r="E47" s="10" t="s">
        <v>10</v>
      </c>
      <c r="F47" s="10" t="s">
        <v>30</v>
      </c>
      <c r="G47" s="12">
        <v>3000</v>
      </c>
      <c r="H47" s="13">
        <v>9</v>
      </c>
      <c r="I47" s="12">
        <v>27000</v>
      </c>
      <c r="J47" s="8"/>
      <c r="K47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 t="s">
        <v>17</v>
      </c>
      <c r="AB47" s="17">
        <v>265000</v>
      </c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</row>
    <row r="48" spans="1:39" x14ac:dyDescent="0.3">
      <c r="A48" s="28">
        <v>43856</v>
      </c>
      <c r="B48" s="11" t="s">
        <v>19</v>
      </c>
      <c r="C48" s="10" t="s">
        <v>20</v>
      </c>
      <c r="D48" s="10" t="s">
        <v>21</v>
      </c>
      <c r="E48" s="10" t="s">
        <v>10</v>
      </c>
      <c r="F48" s="10" t="s">
        <v>11</v>
      </c>
      <c r="G48" s="12">
        <v>7000</v>
      </c>
      <c r="H48" s="13">
        <v>5</v>
      </c>
      <c r="I48" s="12">
        <v>35000</v>
      </c>
      <c r="J48" s="8"/>
      <c r="K4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</row>
    <row r="49" spans="1:39" x14ac:dyDescent="0.3">
      <c r="A49" s="28">
        <v>43880</v>
      </c>
      <c r="B49" s="11" t="s">
        <v>19</v>
      </c>
      <c r="C49" s="10" t="s">
        <v>20</v>
      </c>
      <c r="D49" s="10" t="s">
        <v>21</v>
      </c>
      <c r="E49" s="10" t="s">
        <v>10</v>
      </c>
      <c r="F49" s="10" t="s">
        <v>11</v>
      </c>
      <c r="G49" s="12">
        <v>7000</v>
      </c>
      <c r="H49" s="13">
        <v>10</v>
      </c>
      <c r="I49" s="12">
        <v>70000</v>
      </c>
      <c r="J49" s="8"/>
      <c r="K49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</row>
    <row r="50" spans="1:39" x14ac:dyDescent="0.3">
      <c r="A50" s="28">
        <v>43895</v>
      </c>
      <c r="B50" s="11" t="s">
        <v>19</v>
      </c>
      <c r="C50" s="10" t="s">
        <v>20</v>
      </c>
      <c r="D50" s="10" t="s">
        <v>21</v>
      </c>
      <c r="E50" s="10" t="s">
        <v>22</v>
      </c>
      <c r="F50" s="10" t="s">
        <v>23</v>
      </c>
      <c r="G50" s="12">
        <v>8000</v>
      </c>
      <c r="H50" s="13">
        <v>7</v>
      </c>
      <c r="I50" s="12">
        <v>56000</v>
      </c>
      <c r="J50" s="8"/>
      <c r="K50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9" t="s">
        <v>37</v>
      </c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</row>
    <row r="51" spans="1:39" x14ac:dyDescent="0.3">
      <c r="A51" s="28">
        <v>43895</v>
      </c>
      <c r="B51" s="11" t="s">
        <v>19</v>
      </c>
      <c r="C51" s="10" t="s">
        <v>20</v>
      </c>
      <c r="D51" s="10" t="s">
        <v>21</v>
      </c>
      <c r="E51" s="10" t="s">
        <v>22</v>
      </c>
      <c r="F51" s="10" t="s">
        <v>31</v>
      </c>
      <c r="G51" s="12">
        <v>4000</v>
      </c>
      <c r="H51" s="13">
        <v>4</v>
      </c>
      <c r="I51" s="12">
        <v>16000</v>
      </c>
      <c r="J51" s="8"/>
      <c r="K51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 t="s">
        <v>25</v>
      </c>
      <c r="AB51" s="8" t="s">
        <v>27</v>
      </c>
      <c r="AC51" s="21">
        <v>636000</v>
      </c>
      <c r="AD51" s="8"/>
      <c r="AE51" s="8"/>
      <c r="AF51" s="8"/>
      <c r="AG51" s="8"/>
      <c r="AH51" s="8"/>
      <c r="AI51" s="8"/>
      <c r="AJ51" s="8"/>
      <c r="AK51" s="8"/>
      <c r="AL51" s="8"/>
      <c r="AM51" s="8"/>
    </row>
    <row r="52" spans="1:39" x14ac:dyDescent="0.3">
      <c r="A52" s="28">
        <v>43900</v>
      </c>
      <c r="B52" s="11" t="s">
        <v>19</v>
      </c>
      <c r="C52" s="10" t="s">
        <v>20</v>
      </c>
      <c r="D52" s="10" t="s">
        <v>21</v>
      </c>
      <c r="E52" s="10" t="s">
        <v>10</v>
      </c>
      <c r="F52" s="10" t="s">
        <v>11</v>
      </c>
      <c r="G52" s="12">
        <v>7000</v>
      </c>
      <c r="H52" s="13">
        <v>6</v>
      </c>
      <c r="I52" s="12">
        <v>42000</v>
      </c>
      <c r="J52" s="8"/>
      <c r="K52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 t="s">
        <v>25</v>
      </c>
      <c r="AB52" s="8" t="s">
        <v>22</v>
      </c>
      <c r="AC52" s="21">
        <v>296000</v>
      </c>
      <c r="AD52" s="8"/>
      <c r="AE52" s="8"/>
      <c r="AF52" s="8"/>
      <c r="AG52" s="8"/>
      <c r="AH52" s="8"/>
      <c r="AI52" s="8"/>
      <c r="AJ52" s="8"/>
      <c r="AK52" s="8"/>
      <c r="AL52" s="8"/>
      <c r="AM52" s="8"/>
    </row>
    <row r="53" spans="1:39" x14ac:dyDescent="0.3">
      <c r="A53" s="28">
        <v>43903</v>
      </c>
      <c r="B53" s="11" t="s">
        <v>19</v>
      </c>
      <c r="C53" s="10" t="s">
        <v>20</v>
      </c>
      <c r="D53" s="10" t="s">
        <v>21</v>
      </c>
      <c r="E53" s="10" t="s">
        <v>10</v>
      </c>
      <c r="F53" s="10" t="s">
        <v>15</v>
      </c>
      <c r="G53" s="12">
        <v>6000</v>
      </c>
      <c r="H53" s="13">
        <v>1</v>
      </c>
      <c r="I53" s="12">
        <v>6000</v>
      </c>
      <c r="J53" s="8"/>
      <c r="K53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 t="s">
        <v>25</v>
      </c>
      <c r="AB53" s="8" t="s">
        <v>10</v>
      </c>
      <c r="AC53" s="21">
        <v>416000</v>
      </c>
      <c r="AD53" s="8"/>
      <c r="AE53" s="8"/>
      <c r="AF53" s="8"/>
      <c r="AG53" s="8"/>
      <c r="AH53" s="8"/>
      <c r="AI53" s="8"/>
      <c r="AJ53" s="8"/>
      <c r="AK53" s="8"/>
      <c r="AL53" s="8"/>
      <c r="AM53" s="8"/>
    </row>
    <row r="54" spans="1:39" x14ac:dyDescent="0.3">
      <c r="A54" s="28">
        <v>43907</v>
      </c>
      <c r="B54" s="11" t="s">
        <v>19</v>
      </c>
      <c r="C54" s="10" t="s">
        <v>20</v>
      </c>
      <c r="D54" s="10" t="s">
        <v>21</v>
      </c>
      <c r="E54" s="10" t="s">
        <v>10</v>
      </c>
      <c r="F54" s="10" t="s">
        <v>11</v>
      </c>
      <c r="G54" s="12">
        <v>7000</v>
      </c>
      <c r="H54" s="13">
        <v>8</v>
      </c>
      <c r="I54" s="12">
        <v>56000</v>
      </c>
      <c r="J54" s="8"/>
      <c r="K54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 t="s">
        <v>13</v>
      </c>
      <c r="AB54" s="8" t="s">
        <v>27</v>
      </c>
      <c r="AC54" s="21">
        <v>1022000</v>
      </c>
      <c r="AD54" s="8"/>
      <c r="AE54" s="8"/>
      <c r="AF54" s="8"/>
      <c r="AG54" s="8"/>
      <c r="AH54" s="8"/>
      <c r="AI54" s="8"/>
      <c r="AJ54" s="8"/>
      <c r="AK54" s="8"/>
      <c r="AL54" s="8"/>
      <c r="AM54" s="8"/>
    </row>
    <row r="55" spans="1:39" x14ac:dyDescent="0.3">
      <c r="A55" s="28">
        <v>43908</v>
      </c>
      <c r="B55" s="11" t="s">
        <v>19</v>
      </c>
      <c r="C55" s="10" t="s">
        <v>20</v>
      </c>
      <c r="D55" s="10" t="s">
        <v>21</v>
      </c>
      <c r="E55" s="10" t="s">
        <v>10</v>
      </c>
      <c r="F55" s="10" t="s">
        <v>30</v>
      </c>
      <c r="G55" s="12">
        <v>3000</v>
      </c>
      <c r="H55" s="13">
        <v>5</v>
      </c>
      <c r="I55" s="12">
        <v>15000</v>
      </c>
      <c r="J55" s="8"/>
      <c r="K55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 t="s">
        <v>13</v>
      </c>
      <c r="AB55" s="8" t="s">
        <v>22</v>
      </c>
      <c r="AC55" s="21">
        <v>564000</v>
      </c>
      <c r="AD55" s="8"/>
      <c r="AE55" s="8"/>
      <c r="AF55" s="8"/>
      <c r="AG55" s="8"/>
      <c r="AH55" s="8"/>
      <c r="AI55" s="8"/>
      <c r="AJ55" s="8"/>
      <c r="AK55" s="8"/>
      <c r="AL55" s="8"/>
      <c r="AM55" s="8"/>
    </row>
    <row r="56" spans="1:39" x14ac:dyDescent="0.3">
      <c r="A56" s="28">
        <v>43912</v>
      </c>
      <c r="B56" s="11" t="s">
        <v>19</v>
      </c>
      <c r="C56" s="10" t="s">
        <v>20</v>
      </c>
      <c r="D56" s="10" t="s">
        <v>21</v>
      </c>
      <c r="E56" s="10" t="s">
        <v>22</v>
      </c>
      <c r="F56" s="10" t="s">
        <v>31</v>
      </c>
      <c r="G56" s="12">
        <v>4000</v>
      </c>
      <c r="H56" s="13">
        <v>6</v>
      </c>
      <c r="I56" s="12">
        <v>24000</v>
      </c>
      <c r="J56" s="8"/>
      <c r="K56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 t="s">
        <v>13</v>
      </c>
      <c r="AB56" s="8" t="s">
        <v>10</v>
      </c>
      <c r="AC56" s="21">
        <v>883000</v>
      </c>
      <c r="AD56" s="8"/>
      <c r="AE56" s="8"/>
      <c r="AF56" s="8"/>
      <c r="AG56" s="8"/>
      <c r="AH56" s="8"/>
      <c r="AI56" s="8"/>
      <c r="AJ56" s="8"/>
      <c r="AK56" s="8"/>
      <c r="AL56" s="8"/>
      <c r="AM56" s="8"/>
    </row>
    <row r="57" spans="1:39" x14ac:dyDescent="0.3">
      <c r="A57" s="28">
        <v>43942</v>
      </c>
      <c r="B57" s="11" t="s">
        <v>19</v>
      </c>
      <c r="C57" s="10" t="s">
        <v>20</v>
      </c>
      <c r="D57" s="10" t="s">
        <v>21</v>
      </c>
      <c r="E57" s="10" t="s">
        <v>27</v>
      </c>
      <c r="F57" s="10" t="s">
        <v>34</v>
      </c>
      <c r="G57" s="12">
        <v>10000</v>
      </c>
      <c r="H57" s="13">
        <v>7</v>
      </c>
      <c r="I57" s="12">
        <v>70000</v>
      </c>
      <c r="J57" s="8"/>
      <c r="K57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 t="s">
        <v>8</v>
      </c>
      <c r="AB57" s="8" t="s">
        <v>27</v>
      </c>
      <c r="AC57" s="21">
        <v>918000</v>
      </c>
      <c r="AD57" s="8"/>
      <c r="AE57" s="8"/>
      <c r="AF57" s="8"/>
      <c r="AG57" s="8"/>
      <c r="AH57" s="8"/>
      <c r="AI57" s="8"/>
      <c r="AJ57" s="8"/>
      <c r="AK57" s="8"/>
      <c r="AL57" s="8"/>
      <c r="AM57" s="8"/>
    </row>
    <row r="58" spans="1:39" x14ac:dyDescent="0.3">
      <c r="A58" s="28">
        <v>43957</v>
      </c>
      <c r="B58" s="11" t="s">
        <v>19</v>
      </c>
      <c r="C58" s="10" t="s">
        <v>20</v>
      </c>
      <c r="D58" s="10" t="s">
        <v>21</v>
      </c>
      <c r="E58" s="10" t="s">
        <v>10</v>
      </c>
      <c r="F58" s="10" t="s">
        <v>15</v>
      </c>
      <c r="G58" s="12">
        <v>6000</v>
      </c>
      <c r="H58" s="13">
        <v>5</v>
      </c>
      <c r="I58" s="12">
        <v>30000</v>
      </c>
      <c r="J58" s="8"/>
      <c r="K5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 t="s">
        <v>8</v>
      </c>
      <c r="AB58" s="8" t="s">
        <v>22</v>
      </c>
      <c r="AC58" s="21">
        <v>424000</v>
      </c>
      <c r="AD58" s="8"/>
      <c r="AE58" s="8"/>
      <c r="AF58" s="8"/>
      <c r="AG58" s="8"/>
      <c r="AH58" s="8"/>
      <c r="AI58" s="8"/>
      <c r="AJ58" s="8"/>
      <c r="AK58" s="8"/>
      <c r="AL58" s="8"/>
      <c r="AM58" s="8"/>
    </row>
    <row r="59" spans="1:39" x14ac:dyDescent="0.3">
      <c r="A59" s="28">
        <v>43984</v>
      </c>
      <c r="B59" s="11" t="s">
        <v>19</v>
      </c>
      <c r="C59" s="10" t="s">
        <v>20</v>
      </c>
      <c r="D59" s="10" t="s">
        <v>21</v>
      </c>
      <c r="E59" s="10" t="s">
        <v>10</v>
      </c>
      <c r="F59" s="10" t="s">
        <v>15</v>
      </c>
      <c r="G59" s="12">
        <v>6000</v>
      </c>
      <c r="H59" s="13">
        <v>7</v>
      </c>
      <c r="I59" s="12">
        <v>42000</v>
      </c>
      <c r="J59" s="8"/>
      <c r="K59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 t="s">
        <v>8</v>
      </c>
      <c r="AB59" s="8" t="s">
        <v>10</v>
      </c>
      <c r="AC59" s="21">
        <v>458000</v>
      </c>
      <c r="AD59" s="8"/>
      <c r="AE59" s="8"/>
      <c r="AF59" s="8"/>
      <c r="AG59" s="8"/>
      <c r="AH59" s="8"/>
      <c r="AI59" s="8"/>
      <c r="AJ59" s="8"/>
      <c r="AK59" s="8"/>
      <c r="AL59" s="8"/>
      <c r="AM59" s="8"/>
    </row>
    <row r="60" spans="1:39" x14ac:dyDescent="0.3">
      <c r="A60" s="28">
        <v>44000</v>
      </c>
      <c r="B60" s="11" t="s">
        <v>19</v>
      </c>
      <c r="C60" s="10" t="s">
        <v>20</v>
      </c>
      <c r="D60" s="10" t="s">
        <v>21</v>
      </c>
      <c r="E60" s="10" t="s">
        <v>10</v>
      </c>
      <c r="F60" s="10" t="s">
        <v>15</v>
      </c>
      <c r="G60" s="12">
        <v>6000</v>
      </c>
      <c r="H60" s="13">
        <v>10</v>
      </c>
      <c r="I60" s="12">
        <v>60000</v>
      </c>
      <c r="J60" s="8"/>
      <c r="K60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 t="s">
        <v>17</v>
      </c>
      <c r="AB60" s="8" t="s">
        <v>27</v>
      </c>
      <c r="AC60" s="21">
        <v>786000</v>
      </c>
      <c r="AD60" s="8"/>
      <c r="AE60" s="8"/>
      <c r="AF60" s="8"/>
      <c r="AG60" s="8"/>
      <c r="AH60" s="8"/>
      <c r="AI60" s="8"/>
      <c r="AJ60" s="8"/>
      <c r="AK60" s="8"/>
      <c r="AL60" s="8"/>
      <c r="AM60" s="8"/>
    </row>
    <row r="61" spans="1:39" x14ac:dyDescent="0.3">
      <c r="A61" s="28">
        <v>44007</v>
      </c>
      <c r="B61" s="11" t="s">
        <v>19</v>
      </c>
      <c r="C61" s="10" t="s">
        <v>20</v>
      </c>
      <c r="D61" s="10" t="s">
        <v>21</v>
      </c>
      <c r="E61" s="10" t="s">
        <v>10</v>
      </c>
      <c r="F61" s="10" t="s">
        <v>30</v>
      </c>
      <c r="G61" s="12">
        <v>3000</v>
      </c>
      <c r="H61" s="13">
        <v>2</v>
      </c>
      <c r="I61" s="12">
        <v>6000</v>
      </c>
      <c r="J61" s="8"/>
      <c r="K61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 t="s">
        <v>17</v>
      </c>
      <c r="AB61" s="8" t="s">
        <v>22</v>
      </c>
      <c r="AC61" s="21">
        <v>292000</v>
      </c>
      <c r="AD61" s="8"/>
      <c r="AE61" s="8"/>
      <c r="AF61" s="8"/>
      <c r="AG61" s="8"/>
      <c r="AH61" s="8"/>
      <c r="AI61" s="8"/>
      <c r="AJ61" s="8"/>
      <c r="AK61" s="8"/>
      <c r="AL61" s="8"/>
      <c r="AM61" s="8"/>
    </row>
    <row r="62" spans="1:39" x14ac:dyDescent="0.3">
      <c r="A62" s="28">
        <v>44016</v>
      </c>
      <c r="B62" s="11" t="s">
        <v>19</v>
      </c>
      <c r="C62" s="10" t="s">
        <v>20</v>
      </c>
      <c r="D62" s="10" t="s">
        <v>21</v>
      </c>
      <c r="E62" s="10" t="s">
        <v>10</v>
      </c>
      <c r="F62" s="10" t="s">
        <v>11</v>
      </c>
      <c r="G62" s="12">
        <v>7000</v>
      </c>
      <c r="H62" s="13">
        <v>5</v>
      </c>
      <c r="I62" s="12">
        <v>35000</v>
      </c>
      <c r="J62" s="8"/>
      <c r="K62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 t="s">
        <v>17</v>
      </c>
      <c r="AB62" s="8" t="s">
        <v>10</v>
      </c>
      <c r="AC62" s="21">
        <v>361000</v>
      </c>
      <c r="AD62" s="8"/>
      <c r="AE62" s="8"/>
      <c r="AF62" s="8"/>
      <c r="AG62" s="8"/>
      <c r="AH62" s="8"/>
      <c r="AI62" s="8"/>
      <c r="AJ62" s="8"/>
      <c r="AK62" s="8"/>
      <c r="AL62" s="8"/>
      <c r="AM62" s="8"/>
    </row>
    <row r="63" spans="1:39" x14ac:dyDescent="0.3">
      <c r="A63" s="28">
        <v>44025</v>
      </c>
      <c r="B63" s="11" t="s">
        <v>19</v>
      </c>
      <c r="C63" s="10" t="s">
        <v>20</v>
      </c>
      <c r="D63" s="10" t="s">
        <v>21</v>
      </c>
      <c r="E63" s="10" t="s">
        <v>10</v>
      </c>
      <c r="F63" s="10" t="s">
        <v>30</v>
      </c>
      <c r="G63" s="12">
        <v>3000</v>
      </c>
      <c r="H63" s="13">
        <v>10</v>
      </c>
      <c r="I63" s="12">
        <v>30000</v>
      </c>
      <c r="J63" s="8"/>
      <c r="K63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 t="s">
        <v>20</v>
      </c>
      <c r="AB63" s="8" t="s">
        <v>27</v>
      </c>
      <c r="AC63" s="21">
        <v>464000</v>
      </c>
      <c r="AD63" s="8"/>
      <c r="AE63" s="8"/>
      <c r="AF63" s="8"/>
      <c r="AG63" s="8"/>
      <c r="AH63" s="8"/>
      <c r="AI63" s="8"/>
      <c r="AJ63" s="8"/>
      <c r="AK63" s="8"/>
      <c r="AL63" s="8"/>
      <c r="AM63" s="8"/>
    </row>
    <row r="64" spans="1:39" x14ac:dyDescent="0.3">
      <c r="A64" s="28">
        <v>44039</v>
      </c>
      <c r="B64" s="11" t="s">
        <v>19</v>
      </c>
      <c r="C64" s="10" t="s">
        <v>20</v>
      </c>
      <c r="D64" s="10" t="s">
        <v>21</v>
      </c>
      <c r="E64" s="10" t="s">
        <v>27</v>
      </c>
      <c r="F64" s="10" t="s">
        <v>34</v>
      </c>
      <c r="G64" s="12">
        <v>10000</v>
      </c>
      <c r="H64" s="13">
        <v>2</v>
      </c>
      <c r="I64" s="12">
        <v>20000</v>
      </c>
      <c r="J64" s="8"/>
      <c r="K64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 t="s">
        <v>20</v>
      </c>
      <c r="AB64" s="8" t="s">
        <v>22</v>
      </c>
      <c r="AC64" s="21">
        <v>340000</v>
      </c>
      <c r="AD64" s="8"/>
      <c r="AE64" s="8"/>
      <c r="AF64" s="8"/>
      <c r="AG64" s="8"/>
      <c r="AH64" s="8"/>
      <c r="AI64" s="8"/>
      <c r="AJ64" s="8"/>
      <c r="AK64" s="8"/>
      <c r="AL64" s="8"/>
      <c r="AM64" s="8"/>
    </row>
    <row r="65" spans="1:39" x14ac:dyDescent="0.3">
      <c r="A65" s="28">
        <v>44044</v>
      </c>
      <c r="B65" s="11" t="s">
        <v>19</v>
      </c>
      <c r="C65" s="10" t="s">
        <v>20</v>
      </c>
      <c r="D65" s="10" t="s">
        <v>21</v>
      </c>
      <c r="E65" s="10" t="s">
        <v>10</v>
      </c>
      <c r="F65" s="10" t="s">
        <v>11</v>
      </c>
      <c r="G65" s="12">
        <v>7000</v>
      </c>
      <c r="H65" s="13">
        <v>9</v>
      </c>
      <c r="I65" s="12">
        <v>63000</v>
      </c>
      <c r="J65" s="8"/>
      <c r="K65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 t="s">
        <v>20</v>
      </c>
      <c r="AB65" s="8" t="s">
        <v>10</v>
      </c>
      <c r="AC65" s="21">
        <v>883000</v>
      </c>
      <c r="AD65" s="8"/>
      <c r="AE65" s="8"/>
      <c r="AF65" s="8"/>
      <c r="AG65" s="8"/>
      <c r="AH65" s="8"/>
      <c r="AI65" s="8"/>
      <c r="AJ65" s="8"/>
      <c r="AK65" s="8"/>
      <c r="AL65" s="8"/>
      <c r="AM65" s="8"/>
    </row>
    <row r="66" spans="1:39" x14ac:dyDescent="0.3">
      <c r="A66" s="28">
        <v>44054</v>
      </c>
      <c r="B66" s="11" t="s">
        <v>19</v>
      </c>
      <c r="C66" s="10" t="s">
        <v>20</v>
      </c>
      <c r="D66" s="10" t="s">
        <v>21</v>
      </c>
      <c r="E66" s="10" t="s">
        <v>10</v>
      </c>
      <c r="F66" s="10" t="s">
        <v>11</v>
      </c>
      <c r="G66" s="12">
        <v>7000</v>
      </c>
      <c r="H66" s="13">
        <v>8</v>
      </c>
      <c r="I66" s="12">
        <v>56000</v>
      </c>
      <c r="J66" s="8"/>
      <c r="K66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</row>
    <row r="67" spans="1:39" x14ac:dyDescent="0.3">
      <c r="A67" s="28">
        <v>44069</v>
      </c>
      <c r="B67" s="11" t="s">
        <v>19</v>
      </c>
      <c r="C67" s="10" t="s">
        <v>20</v>
      </c>
      <c r="D67" s="10" t="s">
        <v>21</v>
      </c>
      <c r="E67" s="10" t="s">
        <v>27</v>
      </c>
      <c r="F67" s="10" t="s">
        <v>28</v>
      </c>
      <c r="G67" s="12">
        <v>18000</v>
      </c>
      <c r="H67" s="13">
        <v>9</v>
      </c>
      <c r="I67" s="12">
        <v>162000</v>
      </c>
      <c r="J67" s="8"/>
      <c r="K67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</row>
    <row r="68" spans="1:39" x14ac:dyDescent="0.3">
      <c r="A68" s="28">
        <v>44075</v>
      </c>
      <c r="B68" s="11" t="s">
        <v>19</v>
      </c>
      <c r="C68" s="10" t="s">
        <v>20</v>
      </c>
      <c r="D68" s="10" t="s">
        <v>21</v>
      </c>
      <c r="E68" s="10" t="s">
        <v>10</v>
      </c>
      <c r="F68" s="10" t="s">
        <v>11</v>
      </c>
      <c r="G68" s="12">
        <v>7000</v>
      </c>
      <c r="H68" s="13">
        <v>1</v>
      </c>
      <c r="I68" s="12">
        <v>7000</v>
      </c>
      <c r="J68" s="8"/>
      <c r="K6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 t="s">
        <v>27</v>
      </c>
      <c r="AC68" s="8" t="s">
        <v>22</v>
      </c>
      <c r="AD68" s="8" t="s">
        <v>10</v>
      </c>
      <c r="AE68" s="8"/>
      <c r="AF68" s="8"/>
      <c r="AG68" s="8"/>
      <c r="AH68" s="8"/>
      <c r="AI68" s="8"/>
      <c r="AJ68" s="8"/>
      <c r="AK68" s="8"/>
      <c r="AL68" s="8"/>
      <c r="AM68" s="8"/>
    </row>
    <row r="69" spans="1:39" x14ac:dyDescent="0.3">
      <c r="A69" s="28">
        <v>44075</v>
      </c>
      <c r="B69" s="11" t="s">
        <v>19</v>
      </c>
      <c r="C69" s="10" t="s">
        <v>20</v>
      </c>
      <c r="D69" s="10" t="s">
        <v>21</v>
      </c>
      <c r="E69" s="10" t="s">
        <v>10</v>
      </c>
      <c r="F69" s="10" t="s">
        <v>15</v>
      </c>
      <c r="G69" s="12">
        <v>6000</v>
      </c>
      <c r="H69" s="13">
        <v>6</v>
      </c>
      <c r="I69" s="12">
        <v>36000</v>
      </c>
      <c r="J69" s="8"/>
      <c r="K69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 t="s">
        <v>25</v>
      </c>
      <c r="AB69" s="21">
        <v>636000</v>
      </c>
      <c r="AC69" s="21">
        <v>296000</v>
      </c>
      <c r="AD69" s="21">
        <v>416000</v>
      </c>
      <c r="AE69" s="8"/>
      <c r="AF69" s="8"/>
      <c r="AG69" s="8"/>
      <c r="AH69" s="8"/>
      <c r="AI69" s="8"/>
      <c r="AJ69" s="8"/>
      <c r="AK69" s="8"/>
      <c r="AL69" s="8"/>
      <c r="AM69" s="8"/>
    </row>
    <row r="70" spans="1:39" x14ac:dyDescent="0.3">
      <c r="A70" s="28">
        <v>44079</v>
      </c>
      <c r="B70" s="11" t="s">
        <v>19</v>
      </c>
      <c r="C70" s="10" t="s">
        <v>20</v>
      </c>
      <c r="D70" s="10" t="s">
        <v>21</v>
      </c>
      <c r="E70" s="10" t="s">
        <v>10</v>
      </c>
      <c r="F70" s="10" t="s">
        <v>15</v>
      </c>
      <c r="G70" s="12">
        <v>6000</v>
      </c>
      <c r="H70" s="13">
        <v>7</v>
      </c>
      <c r="I70" s="12">
        <v>42000</v>
      </c>
      <c r="J70" s="8"/>
      <c r="K70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 t="s">
        <v>13</v>
      </c>
      <c r="AB70" s="21">
        <v>1022000</v>
      </c>
      <c r="AC70" s="21">
        <v>564000</v>
      </c>
      <c r="AD70" s="21">
        <v>883000</v>
      </c>
      <c r="AE70" s="8"/>
      <c r="AF70" s="8"/>
      <c r="AG70" s="8"/>
      <c r="AH70" s="8"/>
      <c r="AI70" s="8"/>
      <c r="AJ70" s="8"/>
      <c r="AK70" s="8"/>
      <c r="AL70" s="8"/>
      <c r="AM70" s="8"/>
    </row>
    <row r="71" spans="1:39" x14ac:dyDescent="0.3">
      <c r="A71" s="28">
        <v>44080</v>
      </c>
      <c r="B71" s="11" t="s">
        <v>19</v>
      </c>
      <c r="C71" s="10" t="s">
        <v>20</v>
      </c>
      <c r="D71" s="10" t="s">
        <v>21</v>
      </c>
      <c r="E71" s="10" t="s">
        <v>27</v>
      </c>
      <c r="F71" s="10" t="s">
        <v>28</v>
      </c>
      <c r="G71" s="12">
        <v>18000</v>
      </c>
      <c r="H71" s="13">
        <v>4</v>
      </c>
      <c r="I71" s="12">
        <v>72000</v>
      </c>
      <c r="J71" s="8"/>
      <c r="K71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 t="s">
        <v>8</v>
      </c>
      <c r="AB71" s="21">
        <v>918000</v>
      </c>
      <c r="AC71" s="21">
        <v>424000</v>
      </c>
      <c r="AD71" s="21">
        <v>458000</v>
      </c>
      <c r="AE71" s="8"/>
      <c r="AF71" s="8"/>
      <c r="AG71" s="8"/>
      <c r="AH71" s="8"/>
      <c r="AI71" s="8"/>
      <c r="AJ71" s="8"/>
      <c r="AK71" s="8"/>
      <c r="AL71" s="8"/>
      <c r="AM71" s="8"/>
    </row>
    <row r="72" spans="1:39" x14ac:dyDescent="0.3">
      <c r="A72" s="28">
        <v>44085</v>
      </c>
      <c r="B72" s="11" t="s">
        <v>19</v>
      </c>
      <c r="C72" s="10" t="s">
        <v>20</v>
      </c>
      <c r="D72" s="10" t="s">
        <v>21</v>
      </c>
      <c r="E72" s="10" t="s">
        <v>22</v>
      </c>
      <c r="F72" s="10" t="s">
        <v>31</v>
      </c>
      <c r="G72" s="12">
        <v>4000</v>
      </c>
      <c r="H72" s="13">
        <v>7</v>
      </c>
      <c r="I72" s="12">
        <v>28000</v>
      </c>
      <c r="J72" s="8"/>
      <c r="K72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 t="s">
        <v>17</v>
      </c>
      <c r="AB72" s="21">
        <v>786000</v>
      </c>
      <c r="AC72" s="21">
        <v>292000</v>
      </c>
      <c r="AD72" s="21">
        <v>361000</v>
      </c>
      <c r="AE72" s="8"/>
      <c r="AF72" s="8"/>
      <c r="AG72" s="8"/>
      <c r="AH72" s="8"/>
      <c r="AI72" s="8"/>
      <c r="AJ72" s="8"/>
      <c r="AK72" s="8"/>
      <c r="AL72" s="8"/>
      <c r="AM72" s="8"/>
    </row>
    <row r="73" spans="1:39" x14ac:dyDescent="0.3">
      <c r="A73" s="28">
        <v>44086</v>
      </c>
      <c r="B73" s="11" t="s">
        <v>19</v>
      </c>
      <c r="C73" s="10" t="s">
        <v>20</v>
      </c>
      <c r="D73" s="10" t="s">
        <v>21</v>
      </c>
      <c r="E73" s="10" t="s">
        <v>10</v>
      </c>
      <c r="F73" s="10" t="s">
        <v>11</v>
      </c>
      <c r="G73" s="12">
        <v>7000</v>
      </c>
      <c r="H73" s="13">
        <v>6</v>
      </c>
      <c r="I73" s="12">
        <v>42000</v>
      </c>
      <c r="J73" s="8"/>
      <c r="K73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 t="s">
        <v>20</v>
      </c>
      <c r="AB73" s="21">
        <v>464000</v>
      </c>
      <c r="AC73" s="21">
        <v>340000</v>
      </c>
      <c r="AD73" s="21">
        <v>883000</v>
      </c>
      <c r="AE73" s="8"/>
      <c r="AF73" s="8"/>
      <c r="AG73" s="8"/>
      <c r="AH73" s="8"/>
      <c r="AI73" s="8"/>
      <c r="AJ73" s="8"/>
      <c r="AK73" s="8"/>
      <c r="AL73" s="8"/>
      <c r="AM73" s="8"/>
    </row>
    <row r="74" spans="1:39" x14ac:dyDescent="0.3">
      <c r="A74" s="28">
        <v>44095</v>
      </c>
      <c r="B74" s="11" t="s">
        <v>19</v>
      </c>
      <c r="C74" s="10" t="s">
        <v>20</v>
      </c>
      <c r="D74" s="10" t="s">
        <v>21</v>
      </c>
      <c r="E74" s="10" t="s">
        <v>10</v>
      </c>
      <c r="F74" s="10" t="s">
        <v>15</v>
      </c>
      <c r="G74" s="12">
        <v>6000</v>
      </c>
      <c r="H74" s="13">
        <v>8</v>
      </c>
      <c r="I74" s="12">
        <v>48000</v>
      </c>
      <c r="J74" s="8"/>
      <c r="K74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</row>
    <row r="75" spans="1:39" x14ac:dyDescent="0.3">
      <c r="A75" s="28">
        <v>44123</v>
      </c>
      <c r="B75" s="11" t="s">
        <v>19</v>
      </c>
      <c r="C75" s="10" t="s">
        <v>20</v>
      </c>
      <c r="D75" s="10" t="s">
        <v>21</v>
      </c>
      <c r="E75" s="10" t="s">
        <v>27</v>
      </c>
      <c r="F75" s="10" t="s">
        <v>34</v>
      </c>
      <c r="G75" s="12">
        <v>10000</v>
      </c>
      <c r="H75" s="13">
        <v>8</v>
      </c>
      <c r="I75" s="12">
        <v>80000</v>
      </c>
      <c r="J75" s="8"/>
      <c r="K75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</row>
    <row r="76" spans="1:39" x14ac:dyDescent="0.3">
      <c r="A76" s="28">
        <v>44127</v>
      </c>
      <c r="B76" s="11" t="s">
        <v>19</v>
      </c>
      <c r="C76" s="10" t="s">
        <v>20</v>
      </c>
      <c r="D76" s="10" t="s">
        <v>21</v>
      </c>
      <c r="E76" s="10" t="s">
        <v>22</v>
      </c>
      <c r="F76" s="10" t="s">
        <v>23</v>
      </c>
      <c r="G76" s="12">
        <v>8000</v>
      </c>
      <c r="H76" s="13">
        <v>5</v>
      </c>
      <c r="I76" s="12">
        <v>40000</v>
      </c>
      <c r="J76" s="8"/>
      <c r="K76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9" t="s">
        <v>38</v>
      </c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</row>
    <row r="77" spans="1:39" x14ac:dyDescent="0.3">
      <c r="A77" s="28">
        <v>44135</v>
      </c>
      <c r="B77" s="11" t="s">
        <v>19</v>
      </c>
      <c r="C77" s="10" t="s">
        <v>20</v>
      </c>
      <c r="D77" s="10" t="s">
        <v>21</v>
      </c>
      <c r="E77" s="10" t="s">
        <v>10</v>
      </c>
      <c r="F77" s="10" t="s">
        <v>11</v>
      </c>
      <c r="G77" s="12">
        <v>7000</v>
      </c>
      <c r="H77" s="13">
        <v>1</v>
      </c>
      <c r="I77" s="12">
        <v>7000</v>
      </c>
      <c r="J77" s="8"/>
      <c r="K77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 t="s">
        <v>13</v>
      </c>
      <c r="AB77" s="21">
        <v>59</v>
      </c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</row>
    <row r="78" spans="1:39" x14ac:dyDescent="0.3">
      <c r="A78" s="28">
        <v>44139</v>
      </c>
      <c r="B78" s="11" t="s">
        <v>19</v>
      </c>
      <c r="C78" s="10" t="s">
        <v>20</v>
      </c>
      <c r="D78" s="10" t="s">
        <v>21</v>
      </c>
      <c r="E78" s="10" t="s">
        <v>22</v>
      </c>
      <c r="F78" s="10" t="s">
        <v>23</v>
      </c>
      <c r="G78" s="12">
        <v>8000</v>
      </c>
      <c r="H78" s="13">
        <v>10</v>
      </c>
      <c r="I78" s="12">
        <v>80000</v>
      </c>
      <c r="J78" s="8"/>
      <c r="K7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 t="s">
        <v>8</v>
      </c>
      <c r="AB78" s="21">
        <v>41</v>
      </c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</row>
    <row r="79" spans="1:39" x14ac:dyDescent="0.3">
      <c r="A79" s="28">
        <v>44147</v>
      </c>
      <c r="B79" s="11" t="s">
        <v>19</v>
      </c>
      <c r="C79" s="10" t="s">
        <v>20</v>
      </c>
      <c r="D79" s="10" t="s">
        <v>21</v>
      </c>
      <c r="E79" s="10" t="s">
        <v>10</v>
      </c>
      <c r="F79" s="10" t="s">
        <v>11</v>
      </c>
      <c r="G79" s="12">
        <v>7000</v>
      </c>
      <c r="H79" s="13">
        <v>5</v>
      </c>
      <c r="I79" s="12">
        <v>35000</v>
      </c>
      <c r="J79" s="8"/>
      <c r="K79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 t="s">
        <v>20</v>
      </c>
      <c r="AB79" s="21">
        <v>39</v>
      </c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</row>
    <row r="80" spans="1:39" x14ac:dyDescent="0.3">
      <c r="A80" s="28">
        <v>44147</v>
      </c>
      <c r="B80" s="11" t="s">
        <v>19</v>
      </c>
      <c r="C80" s="10" t="s">
        <v>20</v>
      </c>
      <c r="D80" s="10" t="s">
        <v>21</v>
      </c>
      <c r="E80" s="10" t="s">
        <v>10</v>
      </c>
      <c r="F80" s="10" t="s">
        <v>15</v>
      </c>
      <c r="G80" s="12">
        <v>6000</v>
      </c>
      <c r="H80" s="13">
        <v>8</v>
      </c>
      <c r="I80" s="12">
        <v>48000</v>
      </c>
      <c r="J80" s="8"/>
      <c r="K80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 t="s">
        <v>25</v>
      </c>
      <c r="AB80" s="21">
        <v>27</v>
      </c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</row>
    <row r="81" spans="1:39" x14ac:dyDescent="0.3">
      <c r="A81" s="28">
        <v>44165</v>
      </c>
      <c r="B81" s="11" t="s">
        <v>19</v>
      </c>
      <c r="C81" s="10" t="s">
        <v>20</v>
      </c>
      <c r="D81" s="10" t="s">
        <v>21</v>
      </c>
      <c r="E81" s="10" t="s">
        <v>10</v>
      </c>
      <c r="F81" s="10" t="s">
        <v>15</v>
      </c>
      <c r="G81" s="12">
        <v>6000</v>
      </c>
      <c r="H81" s="13">
        <v>7</v>
      </c>
      <c r="I81" s="12">
        <v>42000</v>
      </c>
      <c r="J81" s="8"/>
      <c r="K81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 t="s">
        <v>17</v>
      </c>
      <c r="AB81" s="21">
        <v>34</v>
      </c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</row>
    <row r="82" spans="1:39" x14ac:dyDescent="0.3">
      <c r="A82" s="28">
        <v>44187</v>
      </c>
      <c r="B82" s="11" t="s">
        <v>19</v>
      </c>
      <c r="C82" s="10" t="s">
        <v>20</v>
      </c>
      <c r="D82" s="10" t="s">
        <v>21</v>
      </c>
      <c r="E82" s="10" t="s">
        <v>27</v>
      </c>
      <c r="F82" s="10" t="s">
        <v>34</v>
      </c>
      <c r="G82" s="12">
        <v>10000</v>
      </c>
      <c r="H82" s="13">
        <v>6</v>
      </c>
      <c r="I82" s="12">
        <v>60000</v>
      </c>
      <c r="J82" s="8"/>
      <c r="K82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</row>
    <row r="83" spans="1:39" x14ac:dyDescent="0.3">
      <c r="A83" s="28">
        <v>44191</v>
      </c>
      <c r="B83" s="11" t="s">
        <v>19</v>
      </c>
      <c r="C83" s="10" t="s">
        <v>20</v>
      </c>
      <c r="D83" s="10" t="s">
        <v>21</v>
      </c>
      <c r="E83" s="10" t="s">
        <v>10</v>
      </c>
      <c r="F83" s="10" t="s">
        <v>30</v>
      </c>
      <c r="G83" s="12">
        <v>3000</v>
      </c>
      <c r="H83" s="13">
        <v>1</v>
      </c>
      <c r="I83" s="12">
        <v>3000</v>
      </c>
      <c r="J83" s="8"/>
      <c r="K83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9" t="s">
        <v>39</v>
      </c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</row>
    <row r="84" spans="1:39" x14ac:dyDescent="0.3">
      <c r="A84" s="28">
        <v>44205</v>
      </c>
      <c r="B84" s="11" t="s">
        <v>19</v>
      </c>
      <c r="C84" s="10" t="s">
        <v>20</v>
      </c>
      <c r="D84" s="10" t="s">
        <v>21</v>
      </c>
      <c r="E84" s="10" t="s">
        <v>22</v>
      </c>
      <c r="F84" s="10" t="s">
        <v>23</v>
      </c>
      <c r="G84" s="12">
        <v>8000</v>
      </c>
      <c r="H84" s="13">
        <v>7</v>
      </c>
      <c r="I84" s="12">
        <v>56000</v>
      </c>
      <c r="J84" s="8"/>
      <c r="K84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 t="s">
        <v>17</v>
      </c>
      <c r="AB84" s="21">
        <v>4</v>
      </c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</row>
    <row r="85" spans="1:39" x14ac:dyDescent="0.3">
      <c r="A85" s="28">
        <v>44207</v>
      </c>
      <c r="B85" s="11" t="s">
        <v>19</v>
      </c>
      <c r="C85" s="10" t="s">
        <v>20</v>
      </c>
      <c r="D85" s="10" t="s">
        <v>21</v>
      </c>
      <c r="E85" s="10" t="s">
        <v>22</v>
      </c>
      <c r="F85" s="10" t="s">
        <v>23</v>
      </c>
      <c r="G85" s="12">
        <v>8000</v>
      </c>
      <c r="H85" s="13">
        <v>5</v>
      </c>
      <c r="I85" s="12">
        <v>40000</v>
      </c>
      <c r="J85" s="8"/>
      <c r="K85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 t="s">
        <v>20</v>
      </c>
      <c r="AB85" s="21">
        <v>1</v>
      </c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</row>
    <row r="86" spans="1:39" x14ac:dyDescent="0.3">
      <c r="A86" s="28">
        <v>44207</v>
      </c>
      <c r="B86" s="11" t="s">
        <v>19</v>
      </c>
      <c r="C86" s="10" t="s">
        <v>20</v>
      </c>
      <c r="D86" s="10" t="s">
        <v>21</v>
      </c>
      <c r="E86" s="10" t="s">
        <v>10</v>
      </c>
      <c r="F86" s="10" t="s">
        <v>30</v>
      </c>
      <c r="G86" s="12">
        <v>3000</v>
      </c>
      <c r="H86" s="13">
        <v>9</v>
      </c>
      <c r="I86" s="12">
        <v>27000</v>
      </c>
      <c r="J86" s="8"/>
      <c r="K86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 t="s">
        <v>8</v>
      </c>
      <c r="AB86" s="21">
        <v>4</v>
      </c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</row>
    <row r="87" spans="1:39" x14ac:dyDescent="0.3">
      <c r="A87" s="28">
        <v>44222</v>
      </c>
      <c r="B87" s="11" t="s">
        <v>19</v>
      </c>
      <c r="C87" s="10" t="s">
        <v>20</v>
      </c>
      <c r="D87" s="10" t="s">
        <v>21</v>
      </c>
      <c r="E87" s="10" t="s">
        <v>10</v>
      </c>
      <c r="F87" s="10" t="s">
        <v>11</v>
      </c>
      <c r="G87" s="12">
        <v>7000</v>
      </c>
      <c r="H87" s="13">
        <v>5</v>
      </c>
      <c r="I87" s="12">
        <v>35000</v>
      </c>
      <c r="J87" s="8"/>
      <c r="K87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 t="s">
        <v>13</v>
      </c>
      <c r="AB87" s="21">
        <v>2</v>
      </c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</row>
    <row r="88" spans="1:39" x14ac:dyDescent="0.3">
      <c r="A88" s="28">
        <v>43840</v>
      </c>
      <c r="B88" s="11" t="s">
        <v>24</v>
      </c>
      <c r="C88" s="10" t="s">
        <v>25</v>
      </c>
      <c r="D88" s="10" t="s">
        <v>26</v>
      </c>
      <c r="E88" s="10" t="s">
        <v>27</v>
      </c>
      <c r="F88" s="10" t="s">
        <v>28</v>
      </c>
      <c r="G88" s="12">
        <v>18000</v>
      </c>
      <c r="H88" s="13">
        <v>7</v>
      </c>
      <c r="I88" s="12">
        <v>126000</v>
      </c>
      <c r="J88" s="8"/>
      <c r="K8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 t="s">
        <v>25</v>
      </c>
      <c r="AB88" s="21">
        <v>3</v>
      </c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</row>
    <row r="89" spans="1:39" x14ac:dyDescent="0.3">
      <c r="A89" s="28">
        <v>43841</v>
      </c>
      <c r="B89" s="11" t="s">
        <v>24</v>
      </c>
      <c r="C89" s="10" t="s">
        <v>25</v>
      </c>
      <c r="D89" s="10" t="s">
        <v>26</v>
      </c>
      <c r="E89" s="10" t="s">
        <v>10</v>
      </c>
      <c r="F89" s="10" t="s">
        <v>11</v>
      </c>
      <c r="G89" s="12">
        <v>7000</v>
      </c>
      <c r="H89" s="13">
        <v>1</v>
      </c>
      <c r="I89" s="12">
        <v>7000</v>
      </c>
      <c r="J89" s="8"/>
      <c r="K89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</row>
    <row r="90" spans="1:39" x14ac:dyDescent="0.3">
      <c r="A90" s="28">
        <v>43852</v>
      </c>
      <c r="B90" s="11" t="s">
        <v>24</v>
      </c>
      <c r="C90" s="10" t="s">
        <v>25</v>
      </c>
      <c r="D90" s="10" t="s">
        <v>26</v>
      </c>
      <c r="E90" s="10" t="s">
        <v>22</v>
      </c>
      <c r="F90" s="10" t="s">
        <v>31</v>
      </c>
      <c r="G90" s="12">
        <v>4000</v>
      </c>
      <c r="H90" s="13">
        <v>1</v>
      </c>
      <c r="I90" s="12">
        <v>4000</v>
      </c>
      <c r="J90" s="8"/>
      <c r="K90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9" t="s">
        <v>40</v>
      </c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</row>
    <row r="91" spans="1:39" x14ac:dyDescent="0.3">
      <c r="A91" s="28">
        <v>43864</v>
      </c>
      <c r="B91" s="11" t="s">
        <v>24</v>
      </c>
      <c r="C91" s="10" t="s">
        <v>25</v>
      </c>
      <c r="D91" s="10" t="s">
        <v>26</v>
      </c>
      <c r="E91" s="10" t="s">
        <v>27</v>
      </c>
      <c r="F91" s="10" t="s">
        <v>28</v>
      </c>
      <c r="G91" s="12">
        <v>18000</v>
      </c>
      <c r="H91" s="13">
        <v>8</v>
      </c>
      <c r="I91" s="12">
        <v>144000</v>
      </c>
      <c r="J91" s="8"/>
      <c r="K91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 t="s">
        <v>25</v>
      </c>
      <c r="AB91" s="21">
        <v>49926</v>
      </c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</row>
    <row r="92" spans="1:39" x14ac:dyDescent="0.3">
      <c r="A92" s="28">
        <v>43868</v>
      </c>
      <c r="B92" s="11" t="s">
        <v>24</v>
      </c>
      <c r="C92" s="10" t="s">
        <v>25</v>
      </c>
      <c r="D92" s="10" t="s">
        <v>26</v>
      </c>
      <c r="E92" s="10" t="s">
        <v>10</v>
      </c>
      <c r="F92" s="10" t="s">
        <v>30</v>
      </c>
      <c r="G92" s="12">
        <v>3000</v>
      </c>
      <c r="H92" s="13">
        <v>9</v>
      </c>
      <c r="I92" s="12">
        <v>27000</v>
      </c>
      <c r="J92" s="8"/>
      <c r="K92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 t="s">
        <v>20</v>
      </c>
      <c r="AB92" s="21">
        <v>43256</v>
      </c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</row>
    <row r="93" spans="1:39" x14ac:dyDescent="0.3">
      <c r="A93" s="28">
        <v>43871</v>
      </c>
      <c r="B93" s="11" t="s">
        <v>24</v>
      </c>
      <c r="C93" s="10" t="s">
        <v>25</v>
      </c>
      <c r="D93" s="10" t="s">
        <v>26</v>
      </c>
      <c r="E93" s="10" t="s">
        <v>10</v>
      </c>
      <c r="F93" s="10" t="s">
        <v>11</v>
      </c>
      <c r="G93" s="12">
        <v>7000</v>
      </c>
      <c r="H93" s="13">
        <v>3</v>
      </c>
      <c r="I93" s="12">
        <v>21000</v>
      </c>
      <c r="J93" s="8"/>
      <c r="K93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 t="s">
        <v>17</v>
      </c>
      <c r="AB93" s="21">
        <v>42324</v>
      </c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</row>
    <row r="94" spans="1:39" x14ac:dyDescent="0.3">
      <c r="A94" s="28">
        <v>43874</v>
      </c>
      <c r="B94" s="11" t="s">
        <v>24</v>
      </c>
      <c r="C94" s="10" t="s">
        <v>25</v>
      </c>
      <c r="D94" s="10" t="s">
        <v>26</v>
      </c>
      <c r="E94" s="10" t="s">
        <v>22</v>
      </c>
      <c r="F94" s="10" t="s">
        <v>23</v>
      </c>
      <c r="G94" s="12">
        <v>8000</v>
      </c>
      <c r="H94" s="13">
        <v>2</v>
      </c>
      <c r="I94" s="12">
        <v>16000</v>
      </c>
      <c r="J94" s="8"/>
      <c r="K94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 t="s">
        <v>8</v>
      </c>
      <c r="AB94" s="21">
        <v>43902</v>
      </c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</row>
    <row r="95" spans="1:39" x14ac:dyDescent="0.3">
      <c r="A95" s="28">
        <v>43883</v>
      </c>
      <c r="B95" s="11" t="s">
        <v>24</v>
      </c>
      <c r="C95" s="10" t="s">
        <v>25</v>
      </c>
      <c r="D95" s="10" t="s">
        <v>26</v>
      </c>
      <c r="E95" s="10" t="s">
        <v>10</v>
      </c>
      <c r="F95" s="10" t="s">
        <v>11</v>
      </c>
      <c r="G95" s="12">
        <v>7000</v>
      </c>
      <c r="H95" s="13">
        <v>5</v>
      </c>
      <c r="I95" s="12">
        <v>35000</v>
      </c>
      <c r="J95" s="8"/>
      <c r="K95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 t="s">
        <v>13</v>
      </c>
      <c r="AB95" s="21">
        <v>41847</v>
      </c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</row>
    <row r="96" spans="1:39" x14ac:dyDescent="0.3">
      <c r="A96" s="28">
        <v>43902</v>
      </c>
      <c r="B96" s="11" t="s">
        <v>24</v>
      </c>
      <c r="C96" s="10" t="s">
        <v>25</v>
      </c>
      <c r="D96" s="10" t="s">
        <v>26</v>
      </c>
      <c r="E96" s="10" t="s">
        <v>27</v>
      </c>
      <c r="F96" s="10" t="s">
        <v>34</v>
      </c>
      <c r="G96" s="12">
        <v>10000</v>
      </c>
      <c r="H96" s="13">
        <v>9</v>
      </c>
      <c r="I96" s="12">
        <v>90000</v>
      </c>
      <c r="J96" s="8"/>
      <c r="K96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</row>
    <row r="97" spans="1:39" x14ac:dyDescent="0.3">
      <c r="A97" s="28">
        <v>43925</v>
      </c>
      <c r="B97" s="11" t="s">
        <v>24</v>
      </c>
      <c r="C97" s="10" t="s">
        <v>25</v>
      </c>
      <c r="D97" s="10" t="s">
        <v>26</v>
      </c>
      <c r="E97" s="10" t="s">
        <v>22</v>
      </c>
      <c r="F97" s="10" t="s">
        <v>23</v>
      </c>
      <c r="G97" s="12">
        <v>8000</v>
      </c>
      <c r="H97" s="13">
        <v>8</v>
      </c>
      <c r="I97" s="12">
        <v>64000</v>
      </c>
      <c r="J97" s="8"/>
      <c r="K97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9" t="s">
        <v>41</v>
      </c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</row>
    <row r="98" spans="1:39" x14ac:dyDescent="0.3">
      <c r="A98" s="28">
        <v>43956</v>
      </c>
      <c r="B98" s="11" t="s">
        <v>24</v>
      </c>
      <c r="C98" s="10" t="s">
        <v>25</v>
      </c>
      <c r="D98" s="10" t="s">
        <v>26</v>
      </c>
      <c r="E98" s="10" t="s">
        <v>22</v>
      </c>
      <c r="F98" s="10" t="s">
        <v>31</v>
      </c>
      <c r="G98" s="12">
        <v>4000</v>
      </c>
      <c r="H98" s="13">
        <v>10</v>
      </c>
      <c r="I98" s="12">
        <v>40000</v>
      </c>
      <c r="J98" s="8"/>
      <c r="K9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20">
        <v>43952</v>
      </c>
      <c r="AB98" s="20">
        <v>43983</v>
      </c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</row>
    <row r="99" spans="1:39" x14ac:dyDescent="0.3">
      <c r="A99" s="28">
        <v>43975</v>
      </c>
      <c r="B99" s="11" t="s">
        <v>24</v>
      </c>
      <c r="C99" s="10" t="s">
        <v>25</v>
      </c>
      <c r="D99" s="10" t="s">
        <v>26</v>
      </c>
      <c r="E99" s="10" t="s">
        <v>10</v>
      </c>
      <c r="F99" s="10" t="s">
        <v>30</v>
      </c>
      <c r="G99" s="12">
        <v>3000</v>
      </c>
      <c r="H99" s="13">
        <v>6</v>
      </c>
      <c r="I99" s="12">
        <v>18000</v>
      </c>
      <c r="J99" s="8"/>
      <c r="K99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</row>
    <row r="100" spans="1:39" x14ac:dyDescent="0.3">
      <c r="A100" s="28">
        <v>43985</v>
      </c>
      <c r="B100" s="11" t="s">
        <v>24</v>
      </c>
      <c r="C100" s="10" t="s">
        <v>25</v>
      </c>
      <c r="D100" s="10" t="s">
        <v>26</v>
      </c>
      <c r="E100" s="10" t="s">
        <v>27</v>
      </c>
      <c r="F100" s="10" t="s">
        <v>34</v>
      </c>
      <c r="G100" s="12">
        <v>10000</v>
      </c>
      <c r="H100" s="13">
        <v>6</v>
      </c>
      <c r="I100" s="12">
        <v>60000</v>
      </c>
      <c r="J100" s="8"/>
      <c r="K100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 t="s">
        <v>8</v>
      </c>
      <c r="AB100" s="21">
        <v>66667</v>
      </c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</row>
    <row r="101" spans="1:39" x14ac:dyDescent="0.3">
      <c r="A101" s="28">
        <v>43998</v>
      </c>
      <c r="B101" s="11" t="s">
        <v>24</v>
      </c>
      <c r="C101" s="10" t="s">
        <v>25</v>
      </c>
      <c r="D101" s="10" t="s">
        <v>26</v>
      </c>
      <c r="E101" s="10" t="s">
        <v>10</v>
      </c>
      <c r="F101" s="10" t="s">
        <v>11</v>
      </c>
      <c r="G101" s="12">
        <v>7000</v>
      </c>
      <c r="H101" s="13">
        <v>6</v>
      </c>
      <c r="I101" s="12">
        <v>42000</v>
      </c>
      <c r="J101" s="8"/>
      <c r="K101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 t="s">
        <v>13</v>
      </c>
      <c r="AB101" s="21">
        <v>40000</v>
      </c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</row>
    <row r="102" spans="1:39" x14ac:dyDescent="0.3">
      <c r="A102" s="28">
        <v>44022</v>
      </c>
      <c r="B102" s="11" t="s">
        <v>24</v>
      </c>
      <c r="C102" s="10" t="s">
        <v>25</v>
      </c>
      <c r="D102" s="10" t="s">
        <v>26</v>
      </c>
      <c r="E102" s="10" t="s">
        <v>27</v>
      </c>
      <c r="F102" s="10" t="s">
        <v>28</v>
      </c>
      <c r="G102" s="12">
        <v>18000</v>
      </c>
      <c r="H102" s="13">
        <v>7</v>
      </c>
      <c r="I102" s="12">
        <v>126000</v>
      </c>
      <c r="J102" s="8"/>
      <c r="K102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 t="s">
        <v>25</v>
      </c>
      <c r="AB102" s="21">
        <v>29000</v>
      </c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</row>
    <row r="103" spans="1:39" x14ac:dyDescent="0.3">
      <c r="A103" s="28">
        <v>44026</v>
      </c>
      <c r="B103" s="11" t="s">
        <v>24</v>
      </c>
      <c r="C103" s="10" t="s">
        <v>25</v>
      </c>
      <c r="D103" s="10" t="s">
        <v>26</v>
      </c>
      <c r="E103" s="10" t="s">
        <v>27</v>
      </c>
      <c r="F103" s="10" t="s">
        <v>34</v>
      </c>
      <c r="G103" s="12">
        <v>10000</v>
      </c>
      <c r="H103" s="13">
        <v>9</v>
      </c>
      <c r="I103" s="12">
        <v>90000</v>
      </c>
      <c r="J103" s="8"/>
      <c r="K103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 t="s">
        <v>17</v>
      </c>
      <c r="AB103" s="21">
        <v>53500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</row>
    <row r="104" spans="1:39" x14ac:dyDescent="0.3">
      <c r="A104" s="28">
        <v>44042</v>
      </c>
      <c r="B104" s="11" t="s">
        <v>24</v>
      </c>
      <c r="C104" s="10" t="s">
        <v>25</v>
      </c>
      <c r="D104" s="10" t="s">
        <v>26</v>
      </c>
      <c r="E104" s="10" t="s">
        <v>10</v>
      </c>
      <c r="F104" s="10" t="s">
        <v>30</v>
      </c>
      <c r="G104" s="12">
        <v>3000</v>
      </c>
      <c r="H104" s="13">
        <v>10</v>
      </c>
      <c r="I104" s="12">
        <v>30000</v>
      </c>
      <c r="J104" s="8"/>
      <c r="K104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 t="s">
        <v>20</v>
      </c>
      <c r="AB104" s="21">
        <v>30000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</row>
    <row r="105" spans="1:39" x14ac:dyDescent="0.3">
      <c r="A105" s="28">
        <v>44088</v>
      </c>
      <c r="B105" s="11" t="s">
        <v>24</v>
      </c>
      <c r="C105" s="10" t="s">
        <v>25</v>
      </c>
      <c r="D105" s="10" t="s">
        <v>26</v>
      </c>
      <c r="E105" s="10" t="s">
        <v>10</v>
      </c>
      <c r="F105" s="10" t="s">
        <v>11</v>
      </c>
      <c r="G105" s="12">
        <v>7000</v>
      </c>
      <c r="H105" s="13">
        <v>4</v>
      </c>
      <c r="I105" s="12">
        <v>28000</v>
      </c>
      <c r="J105" s="8"/>
      <c r="K105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</row>
    <row r="106" spans="1:39" x14ac:dyDescent="0.3">
      <c r="A106" s="28">
        <v>44092</v>
      </c>
      <c r="B106" s="11" t="s">
        <v>24</v>
      </c>
      <c r="C106" s="10" t="s">
        <v>25</v>
      </c>
      <c r="D106" s="10" t="s">
        <v>26</v>
      </c>
      <c r="E106" s="10" t="s">
        <v>22</v>
      </c>
      <c r="F106" s="10" t="s">
        <v>31</v>
      </c>
      <c r="G106" s="12">
        <v>4000</v>
      </c>
      <c r="H106" s="13">
        <v>7</v>
      </c>
      <c r="I106" s="12">
        <v>28000</v>
      </c>
      <c r="J106" s="8"/>
      <c r="K106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</row>
    <row r="107" spans="1:39" x14ac:dyDescent="0.3">
      <c r="A107" s="28">
        <v>44119</v>
      </c>
      <c r="B107" s="11" t="s">
        <v>24</v>
      </c>
      <c r="C107" s="10" t="s">
        <v>25</v>
      </c>
      <c r="D107" s="10" t="s">
        <v>26</v>
      </c>
      <c r="E107" s="10" t="s">
        <v>10</v>
      </c>
      <c r="F107" s="10" t="s">
        <v>15</v>
      </c>
      <c r="G107" s="12">
        <v>6000</v>
      </c>
      <c r="H107" s="13">
        <v>4</v>
      </c>
      <c r="I107" s="12">
        <v>24000</v>
      </c>
      <c r="J107" s="8"/>
      <c r="K107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9" t="s">
        <v>42</v>
      </c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</row>
    <row r="108" spans="1:39" x14ac:dyDescent="0.3">
      <c r="A108" s="28">
        <v>44127</v>
      </c>
      <c r="B108" s="11" t="s">
        <v>24</v>
      </c>
      <c r="C108" s="10" t="s">
        <v>25</v>
      </c>
      <c r="D108" s="10" t="s">
        <v>26</v>
      </c>
      <c r="E108" s="10" t="s">
        <v>22</v>
      </c>
      <c r="F108" s="10" t="s">
        <v>23</v>
      </c>
      <c r="G108" s="12">
        <v>8000</v>
      </c>
      <c r="H108" s="13">
        <v>10</v>
      </c>
      <c r="I108" s="12">
        <v>80000</v>
      </c>
      <c r="J108" s="8"/>
      <c r="K10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 t="s">
        <v>56</v>
      </c>
      <c r="AB108" s="8" t="s">
        <v>9</v>
      </c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</row>
    <row r="109" spans="1:39" x14ac:dyDescent="0.3">
      <c r="A109" s="28">
        <v>44134</v>
      </c>
      <c r="B109" s="11" t="s">
        <v>24</v>
      </c>
      <c r="C109" s="10" t="s">
        <v>25</v>
      </c>
      <c r="D109" s="10" t="s">
        <v>26</v>
      </c>
      <c r="E109" s="10" t="s">
        <v>10</v>
      </c>
      <c r="F109" s="10" t="s">
        <v>30</v>
      </c>
      <c r="G109" s="12">
        <v>3000</v>
      </c>
      <c r="H109" s="13">
        <v>3</v>
      </c>
      <c r="I109" s="12">
        <v>9000</v>
      </c>
      <c r="J109" s="8"/>
      <c r="K109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 t="s">
        <v>13</v>
      </c>
      <c r="AB109" s="8" t="s">
        <v>14</v>
      </c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</row>
    <row r="110" spans="1:39" x14ac:dyDescent="0.3">
      <c r="A110" s="28">
        <v>44138</v>
      </c>
      <c r="B110" s="11" t="s">
        <v>24</v>
      </c>
      <c r="C110" s="10" t="s">
        <v>25</v>
      </c>
      <c r="D110" s="10" t="s">
        <v>26</v>
      </c>
      <c r="E110" s="10" t="s">
        <v>10</v>
      </c>
      <c r="F110" s="10" t="s">
        <v>11</v>
      </c>
      <c r="G110" s="12">
        <v>7000</v>
      </c>
      <c r="H110" s="13">
        <v>9</v>
      </c>
      <c r="I110" s="12">
        <v>63000</v>
      </c>
      <c r="J110" s="8"/>
      <c r="K110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 t="s">
        <v>17</v>
      </c>
      <c r="AB110" s="8" t="s">
        <v>18</v>
      </c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</row>
    <row r="111" spans="1:39" x14ac:dyDescent="0.3">
      <c r="A111" s="28">
        <v>44151</v>
      </c>
      <c r="B111" s="11" t="s">
        <v>24</v>
      </c>
      <c r="C111" s="10" t="s">
        <v>25</v>
      </c>
      <c r="D111" s="10" t="s">
        <v>26</v>
      </c>
      <c r="E111" s="10" t="s">
        <v>22</v>
      </c>
      <c r="F111" s="10" t="s">
        <v>23</v>
      </c>
      <c r="G111" s="12">
        <v>8000</v>
      </c>
      <c r="H111" s="13">
        <v>8</v>
      </c>
      <c r="I111" s="12">
        <v>64000</v>
      </c>
      <c r="J111" s="8"/>
      <c r="K111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 t="s">
        <v>20</v>
      </c>
      <c r="AB111" s="8" t="s">
        <v>21</v>
      </c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</row>
    <row r="112" spans="1:39" x14ac:dyDescent="0.3">
      <c r="A112" s="28">
        <v>44154</v>
      </c>
      <c r="B112" s="11" t="s">
        <v>24</v>
      </c>
      <c r="C112" s="10" t="s">
        <v>25</v>
      </c>
      <c r="D112" s="10" t="s">
        <v>26</v>
      </c>
      <c r="E112" s="10" t="s">
        <v>10</v>
      </c>
      <c r="F112" s="10" t="s">
        <v>11</v>
      </c>
      <c r="G112" s="12">
        <v>7000</v>
      </c>
      <c r="H112" s="13">
        <v>7</v>
      </c>
      <c r="I112" s="12">
        <v>49000</v>
      </c>
      <c r="J112" s="8"/>
      <c r="K112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 t="s">
        <v>25</v>
      </c>
      <c r="AB112" s="8" t="s">
        <v>26</v>
      </c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</row>
    <row r="113" spans="1:39" x14ac:dyDescent="0.3">
      <c r="A113" s="28">
        <v>44159</v>
      </c>
      <c r="B113" s="11" t="s">
        <v>24</v>
      </c>
      <c r="C113" s="10" t="s">
        <v>25</v>
      </c>
      <c r="D113" s="10" t="s">
        <v>26</v>
      </c>
      <c r="E113" s="10" t="s">
        <v>10</v>
      </c>
      <c r="F113" s="10" t="s">
        <v>15</v>
      </c>
      <c r="G113" s="12">
        <v>6000</v>
      </c>
      <c r="H113" s="13">
        <v>9</v>
      </c>
      <c r="I113" s="12">
        <v>54000</v>
      </c>
      <c r="J113" s="8"/>
      <c r="K113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</row>
    <row r="114" spans="1:39" x14ac:dyDescent="0.3">
      <c r="A114" s="28">
        <v>44195</v>
      </c>
      <c r="B114" s="11" t="s">
        <v>24</v>
      </c>
      <c r="C114" s="10" t="s">
        <v>25</v>
      </c>
      <c r="D114" s="10" t="s">
        <v>26</v>
      </c>
      <c r="E114" s="10" t="s">
        <v>10</v>
      </c>
      <c r="F114" s="10" t="s">
        <v>30</v>
      </c>
      <c r="G114" s="12">
        <v>3000</v>
      </c>
      <c r="H114" s="13">
        <v>3</v>
      </c>
      <c r="I114" s="12">
        <v>9000</v>
      </c>
      <c r="J114" s="8"/>
      <c r="K114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</row>
    <row r="115" spans="1:39" x14ac:dyDescent="0.3">
      <c r="A115" s="28">
        <v>44206</v>
      </c>
      <c r="B115" s="11" t="s">
        <v>24</v>
      </c>
      <c r="C115" s="10" t="s">
        <v>25</v>
      </c>
      <c r="D115" s="10" t="s">
        <v>26</v>
      </c>
      <c r="E115" s="10" t="s">
        <v>27</v>
      </c>
      <c r="F115" s="10" t="s">
        <v>28</v>
      </c>
      <c r="G115" s="12">
        <v>18000</v>
      </c>
      <c r="H115" s="13">
        <v>7</v>
      </c>
      <c r="I115" s="12">
        <v>126000</v>
      </c>
      <c r="J115" s="8"/>
      <c r="K115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9" t="s">
        <v>43</v>
      </c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</row>
    <row r="116" spans="1:39" x14ac:dyDescent="0.3">
      <c r="A116" s="28">
        <v>44207</v>
      </c>
      <c r="B116" s="11" t="s">
        <v>24</v>
      </c>
      <c r="C116" s="10" t="s">
        <v>25</v>
      </c>
      <c r="D116" s="10" t="s">
        <v>26</v>
      </c>
      <c r="E116" s="10" t="s">
        <v>10</v>
      </c>
      <c r="F116" s="10" t="s">
        <v>11</v>
      </c>
      <c r="G116" s="12">
        <v>7000</v>
      </c>
      <c r="H116" s="13">
        <v>1</v>
      </c>
      <c r="I116" s="12">
        <v>7000</v>
      </c>
      <c r="J116" s="8"/>
      <c r="K116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23">
        <v>43997</v>
      </c>
      <c r="AB116" s="8" t="s">
        <v>7</v>
      </c>
      <c r="AC116" s="8" t="s">
        <v>8</v>
      </c>
      <c r="AD116" s="8"/>
      <c r="AE116" s="8"/>
      <c r="AF116" s="8"/>
      <c r="AG116" s="8"/>
      <c r="AH116" s="8"/>
      <c r="AI116" s="8"/>
      <c r="AJ116" s="8"/>
      <c r="AK116" s="8"/>
      <c r="AL116" s="8"/>
      <c r="AM116" s="8"/>
    </row>
    <row r="117" spans="1:39" x14ac:dyDescent="0.3">
      <c r="A117" s="28">
        <v>44218</v>
      </c>
      <c r="B117" s="11" t="s">
        <v>24</v>
      </c>
      <c r="C117" s="10" t="s">
        <v>25</v>
      </c>
      <c r="D117" s="10" t="s">
        <v>26</v>
      </c>
      <c r="E117" s="10" t="s">
        <v>22</v>
      </c>
      <c r="F117" s="10" t="s">
        <v>31</v>
      </c>
      <c r="G117" s="12">
        <v>4000</v>
      </c>
      <c r="H117" s="13">
        <v>1</v>
      </c>
      <c r="I117" s="12">
        <v>4000</v>
      </c>
      <c r="J117" s="8"/>
      <c r="K117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23">
        <v>43997</v>
      </c>
      <c r="AB117" s="8" t="s">
        <v>16</v>
      </c>
      <c r="AC117" s="8" t="s">
        <v>17</v>
      </c>
      <c r="AD117" s="8"/>
      <c r="AE117" s="8"/>
      <c r="AF117" s="8"/>
      <c r="AG117" s="8"/>
      <c r="AH117" s="8"/>
      <c r="AI117" s="8"/>
      <c r="AJ117" s="8"/>
      <c r="AK117" s="8"/>
      <c r="AL117" s="8"/>
      <c r="AM117" s="8"/>
    </row>
    <row r="118" spans="1:39" x14ac:dyDescent="0.3">
      <c r="A118" s="28">
        <v>43837</v>
      </c>
      <c r="B118" s="11" t="s">
        <v>16</v>
      </c>
      <c r="C118" s="10" t="s">
        <v>17</v>
      </c>
      <c r="D118" s="10" t="s">
        <v>18</v>
      </c>
      <c r="E118" s="10" t="s">
        <v>10</v>
      </c>
      <c r="F118" s="10" t="s">
        <v>11</v>
      </c>
      <c r="G118" s="12">
        <v>7000</v>
      </c>
      <c r="H118" s="13">
        <v>2</v>
      </c>
      <c r="I118" s="12">
        <v>14000</v>
      </c>
      <c r="J118" s="8"/>
      <c r="K11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</row>
    <row r="119" spans="1:39" x14ac:dyDescent="0.3">
      <c r="A119" s="28">
        <v>43846</v>
      </c>
      <c r="B119" s="11" t="s">
        <v>16</v>
      </c>
      <c r="C119" s="10" t="s">
        <v>17</v>
      </c>
      <c r="D119" s="10" t="s">
        <v>18</v>
      </c>
      <c r="E119" s="10" t="s">
        <v>10</v>
      </c>
      <c r="F119" s="10" t="s">
        <v>30</v>
      </c>
      <c r="G119" s="12">
        <v>3000</v>
      </c>
      <c r="H119" s="13">
        <v>5</v>
      </c>
      <c r="I119" s="12">
        <v>15000</v>
      </c>
      <c r="J119" s="8"/>
      <c r="K119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</row>
    <row r="120" spans="1:39" ht="39" x14ac:dyDescent="0.3">
      <c r="A120" s="28">
        <v>43851</v>
      </c>
      <c r="B120" s="11" t="s">
        <v>16</v>
      </c>
      <c r="C120" s="10" t="s">
        <v>17</v>
      </c>
      <c r="D120" s="10" t="s">
        <v>18</v>
      </c>
      <c r="E120" s="10" t="s">
        <v>27</v>
      </c>
      <c r="F120" s="10" t="s">
        <v>28</v>
      </c>
      <c r="G120" s="12">
        <v>18000</v>
      </c>
      <c r="H120" s="13">
        <v>3</v>
      </c>
      <c r="I120" s="12">
        <v>54000</v>
      </c>
      <c r="J120" s="8"/>
      <c r="K120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 t="s">
        <v>44</v>
      </c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</row>
    <row r="121" spans="1:39" x14ac:dyDescent="0.3">
      <c r="A121" s="28">
        <v>43855</v>
      </c>
      <c r="B121" s="11" t="s">
        <v>16</v>
      </c>
      <c r="C121" s="10" t="s">
        <v>17</v>
      </c>
      <c r="D121" s="10" t="s">
        <v>18</v>
      </c>
      <c r="E121" s="10" t="s">
        <v>22</v>
      </c>
      <c r="F121" s="10" t="s">
        <v>31</v>
      </c>
      <c r="G121" s="12">
        <v>4000</v>
      </c>
      <c r="H121" s="13">
        <v>5</v>
      </c>
      <c r="I121" s="12">
        <v>20000</v>
      </c>
      <c r="J121" s="8"/>
      <c r="K121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24">
        <v>70000</v>
      </c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</row>
    <row r="122" spans="1:39" x14ac:dyDescent="0.3">
      <c r="A122" s="28">
        <v>43864</v>
      </c>
      <c r="B122" s="11" t="s">
        <v>16</v>
      </c>
      <c r="C122" s="10" t="s">
        <v>17</v>
      </c>
      <c r="D122" s="10" t="s">
        <v>18</v>
      </c>
      <c r="E122" s="10" t="s">
        <v>22</v>
      </c>
      <c r="F122" s="10" t="s">
        <v>31</v>
      </c>
      <c r="G122" s="12">
        <v>4000</v>
      </c>
      <c r="H122" s="13">
        <v>5</v>
      </c>
      <c r="I122" s="12">
        <v>20000</v>
      </c>
      <c r="J122" s="8"/>
      <c r="K122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</row>
    <row r="123" spans="1:39" x14ac:dyDescent="0.3">
      <c r="A123" s="28">
        <v>43886</v>
      </c>
      <c r="B123" s="11" t="s">
        <v>16</v>
      </c>
      <c r="C123" s="10" t="s">
        <v>17</v>
      </c>
      <c r="D123" s="10" t="s">
        <v>18</v>
      </c>
      <c r="E123" s="10" t="s">
        <v>22</v>
      </c>
      <c r="F123" s="10" t="s">
        <v>31</v>
      </c>
      <c r="G123" s="12">
        <v>4000</v>
      </c>
      <c r="H123" s="13">
        <v>1</v>
      </c>
      <c r="I123" s="12">
        <v>4000</v>
      </c>
      <c r="J123" s="8"/>
      <c r="K123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</row>
    <row r="124" spans="1:39" x14ac:dyDescent="0.3">
      <c r="A124" s="28">
        <v>43892</v>
      </c>
      <c r="B124" s="11" t="s">
        <v>16</v>
      </c>
      <c r="C124" s="10" t="s">
        <v>17</v>
      </c>
      <c r="D124" s="10" t="s">
        <v>18</v>
      </c>
      <c r="E124" s="10" t="s">
        <v>10</v>
      </c>
      <c r="F124" s="10" t="s">
        <v>30</v>
      </c>
      <c r="G124" s="12">
        <v>3000</v>
      </c>
      <c r="H124" s="13">
        <v>3</v>
      </c>
      <c r="I124" s="12">
        <v>9000</v>
      </c>
      <c r="J124" s="8"/>
      <c r="K124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9" t="s">
        <v>45</v>
      </c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</row>
    <row r="125" spans="1:39" x14ac:dyDescent="0.3">
      <c r="A125" s="28">
        <v>43894</v>
      </c>
      <c r="B125" s="11" t="s">
        <v>16</v>
      </c>
      <c r="C125" s="10" t="s">
        <v>17</v>
      </c>
      <c r="D125" s="10" t="s">
        <v>18</v>
      </c>
      <c r="E125" s="10" t="s">
        <v>10</v>
      </c>
      <c r="F125" s="10" t="s">
        <v>30</v>
      </c>
      <c r="G125" s="12">
        <v>3000</v>
      </c>
      <c r="H125" s="13">
        <v>7</v>
      </c>
      <c r="I125" s="12">
        <v>21000</v>
      </c>
      <c r="J125" s="8"/>
      <c r="K125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</row>
    <row r="126" spans="1:39" x14ac:dyDescent="0.3">
      <c r="A126" s="28">
        <v>43904</v>
      </c>
      <c r="B126" s="11" t="s">
        <v>16</v>
      </c>
      <c r="C126" s="10" t="s">
        <v>17</v>
      </c>
      <c r="D126" s="10" t="s">
        <v>18</v>
      </c>
      <c r="E126" s="10" t="s">
        <v>27</v>
      </c>
      <c r="F126" s="10" t="s">
        <v>28</v>
      </c>
      <c r="G126" s="12">
        <v>18000</v>
      </c>
      <c r="H126" s="13">
        <v>1</v>
      </c>
      <c r="I126" s="12">
        <v>18000</v>
      </c>
      <c r="J126" s="8"/>
      <c r="K126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 t="s">
        <v>8</v>
      </c>
      <c r="AB126" s="8" t="s">
        <v>9</v>
      </c>
      <c r="AC126" s="8"/>
      <c r="AD126" s="21">
        <v>1</v>
      </c>
      <c r="AE126" s="8"/>
      <c r="AF126" s="8"/>
      <c r="AG126" s="8"/>
      <c r="AH126" s="8"/>
      <c r="AI126" s="8"/>
      <c r="AJ126" s="8"/>
      <c r="AK126" s="8"/>
      <c r="AL126" s="8"/>
      <c r="AM126" s="8"/>
    </row>
    <row r="127" spans="1:39" x14ac:dyDescent="0.3">
      <c r="A127" s="28">
        <v>43916</v>
      </c>
      <c r="B127" s="11" t="s">
        <v>16</v>
      </c>
      <c r="C127" s="10" t="s">
        <v>17</v>
      </c>
      <c r="D127" s="10" t="s">
        <v>18</v>
      </c>
      <c r="E127" s="10" t="s">
        <v>22</v>
      </c>
      <c r="F127" s="10" t="s">
        <v>31</v>
      </c>
      <c r="G127" s="12">
        <v>4000</v>
      </c>
      <c r="H127" s="13">
        <v>8</v>
      </c>
      <c r="I127" s="12">
        <v>32000</v>
      </c>
      <c r="J127" s="8"/>
      <c r="K127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 t="s">
        <v>13</v>
      </c>
      <c r="AB127" s="8" t="s">
        <v>14</v>
      </c>
      <c r="AC127" s="8"/>
      <c r="AD127" s="21">
        <v>2</v>
      </c>
      <c r="AE127" s="8"/>
      <c r="AF127" s="8"/>
      <c r="AG127" s="8"/>
      <c r="AH127" s="8"/>
      <c r="AI127" s="8"/>
      <c r="AJ127" s="8"/>
      <c r="AK127" s="8"/>
      <c r="AL127" s="8"/>
      <c r="AM127" s="8"/>
    </row>
    <row r="128" spans="1:39" x14ac:dyDescent="0.3">
      <c r="A128" s="28">
        <v>43936</v>
      </c>
      <c r="B128" s="11" t="s">
        <v>16</v>
      </c>
      <c r="C128" s="10" t="s">
        <v>17</v>
      </c>
      <c r="D128" s="10" t="s">
        <v>18</v>
      </c>
      <c r="E128" s="10" t="s">
        <v>27</v>
      </c>
      <c r="F128" s="10" t="s">
        <v>34</v>
      </c>
      <c r="G128" s="12">
        <v>10000</v>
      </c>
      <c r="H128" s="13">
        <v>3</v>
      </c>
      <c r="I128" s="12">
        <v>30000</v>
      </c>
      <c r="J128" s="8"/>
      <c r="K12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 t="s">
        <v>17</v>
      </c>
      <c r="AB128" s="8" t="s">
        <v>18</v>
      </c>
      <c r="AC128" s="8"/>
      <c r="AD128" s="21">
        <v>4</v>
      </c>
      <c r="AE128" s="8"/>
      <c r="AF128" s="8"/>
      <c r="AG128" s="8"/>
      <c r="AH128" s="8"/>
      <c r="AI128" s="8"/>
      <c r="AJ128" s="8"/>
      <c r="AK128" s="8"/>
      <c r="AL128" s="8"/>
      <c r="AM128" s="8"/>
    </row>
    <row r="129" spans="1:39" x14ac:dyDescent="0.3">
      <c r="A129" s="28">
        <v>43941</v>
      </c>
      <c r="B129" s="11" t="s">
        <v>16</v>
      </c>
      <c r="C129" s="10" t="s">
        <v>17</v>
      </c>
      <c r="D129" s="10" t="s">
        <v>18</v>
      </c>
      <c r="E129" s="10" t="s">
        <v>22</v>
      </c>
      <c r="F129" s="10" t="s">
        <v>23</v>
      </c>
      <c r="G129" s="12">
        <v>8000</v>
      </c>
      <c r="H129" s="13">
        <v>3</v>
      </c>
      <c r="I129" s="12">
        <v>24000</v>
      </c>
      <c r="J129" s="8"/>
      <c r="K129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 t="s">
        <v>20</v>
      </c>
      <c r="AB129" s="8" t="s">
        <v>21</v>
      </c>
      <c r="AC129" s="8"/>
      <c r="AD129" s="21">
        <v>5</v>
      </c>
      <c r="AE129" s="8"/>
      <c r="AF129" s="8"/>
      <c r="AG129" s="8"/>
      <c r="AH129" s="8"/>
      <c r="AI129" s="8"/>
      <c r="AJ129" s="8"/>
      <c r="AK129" s="8"/>
      <c r="AL129" s="8"/>
      <c r="AM129" s="8"/>
    </row>
    <row r="130" spans="1:39" x14ac:dyDescent="0.3">
      <c r="A130" s="28">
        <v>43965</v>
      </c>
      <c r="B130" s="11" t="s">
        <v>16</v>
      </c>
      <c r="C130" s="10" t="s">
        <v>17</v>
      </c>
      <c r="D130" s="10" t="s">
        <v>18</v>
      </c>
      <c r="E130" s="10" t="s">
        <v>27</v>
      </c>
      <c r="F130" s="10" t="s">
        <v>34</v>
      </c>
      <c r="G130" s="12">
        <v>10000</v>
      </c>
      <c r="H130" s="13">
        <v>10</v>
      </c>
      <c r="I130" s="12">
        <v>100000</v>
      </c>
      <c r="J130" s="8"/>
      <c r="K130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 t="s">
        <v>25</v>
      </c>
      <c r="AB130" s="8" t="s">
        <v>26</v>
      </c>
      <c r="AC130" s="8"/>
      <c r="AD130" s="21">
        <v>6</v>
      </c>
      <c r="AE130" s="8"/>
      <c r="AF130" s="8"/>
      <c r="AG130" s="8"/>
      <c r="AH130" s="8"/>
      <c r="AI130" s="8"/>
      <c r="AJ130" s="8"/>
      <c r="AK130" s="8"/>
      <c r="AL130" s="8"/>
      <c r="AM130" s="8"/>
    </row>
    <row r="131" spans="1:39" x14ac:dyDescent="0.3">
      <c r="A131" s="28">
        <v>43971</v>
      </c>
      <c r="B131" s="11" t="s">
        <v>16</v>
      </c>
      <c r="C131" s="10" t="s">
        <v>17</v>
      </c>
      <c r="D131" s="10" t="s">
        <v>18</v>
      </c>
      <c r="E131" s="10" t="s">
        <v>10</v>
      </c>
      <c r="F131" s="10" t="s">
        <v>11</v>
      </c>
      <c r="G131" s="12">
        <v>7000</v>
      </c>
      <c r="H131" s="13">
        <v>1</v>
      </c>
      <c r="I131" s="12">
        <v>7000</v>
      </c>
      <c r="J131" s="8"/>
      <c r="K131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</row>
    <row r="132" spans="1:39" x14ac:dyDescent="0.3">
      <c r="A132" s="28">
        <v>43995</v>
      </c>
      <c r="B132" s="11" t="s">
        <v>16</v>
      </c>
      <c r="C132" s="10" t="s">
        <v>17</v>
      </c>
      <c r="D132" s="10" t="s">
        <v>18</v>
      </c>
      <c r="E132" s="10" t="s">
        <v>10</v>
      </c>
      <c r="F132" s="10" t="s">
        <v>11</v>
      </c>
      <c r="G132" s="12">
        <v>7000</v>
      </c>
      <c r="H132" s="13">
        <v>2</v>
      </c>
      <c r="I132" s="12">
        <v>14000</v>
      </c>
      <c r="J132" s="8"/>
      <c r="K132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9" t="s">
        <v>46</v>
      </c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</row>
    <row r="133" spans="1:39" x14ac:dyDescent="0.3">
      <c r="A133" s="28">
        <v>43997</v>
      </c>
      <c r="B133" s="11" t="s">
        <v>16</v>
      </c>
      <c r="C133" s="10" t="s">
        <v>17</v>
      </c>
      <c r="D133" s="10" t="s">
        <v>18</v>
      </c>
      <c r="E133" s="10" t="s">
        <v>22</v>
      </c>
      <c r="F133" s="10" t="s">
        <v>23</v>
      </c>
      <c r="G133" s="12">
        <v>8000</v>
      </c>
      <c r="H133" s="13">
        <v>2</v>
      </c>
      <c r="I133" s="12">
        <v>16000</v>
      </c>
      <c r="J133" s="8"/>
      <c r="K133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</row>
    <row r="134" spans="1:39" x14ac:dyDescent="0.3">
      <c r="A134" s="28">
        <v>43999</v>
      </c>
      <c r="B134" s="11" t="s">
        <v>16</v>
      </c>
      <c r="C134" s="10" t="s">
        <v>17</v>
      </c>
      <c r="D134" s="10" t="s">
        <v>18</v>
      </c>
      <c r="E134" s="10" t="s">
        <v>22</v>
      </c>
      <c r="F134" s="10" t="s">
        <v>23</v>
      </c>
      <c r="G134" s="12">
        <v>8000</v>
      </c>
      <c r="H134" s="13">
        <v>5</v>
      </c>
      <c r="I134" s="12">
        <v>40000</v>
      </c>
      <c r="J134" s="8"/>
      <c r="K134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 t="s">
        <v>8</v>
      </c>
      <c r="AB134" s="8" t="s">
        <v>7</v>
      </c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</row>
    <row r="135" spans="1:39" x14ac:dyDescent="0.3">
      <c r="A135" s="28">
        <v>44008</v>
      </c>
      <c r="B135" s="11" t="s">
        <v>16</v>
      </c>
      <c r="C135" s="10" t="s">
        <v>17</v>
      </c>
      <c r="D135" s="10" t="s">
        <v>18</v>
      </c>
      <c r="E135" s="22" t="s">
        <v>10</v>
      </c>
      <c r="F135" s="22" t="s">
        <v>15</v>
      </c>
      <c r="G135" s="12">
        <v>6000</v>
      </c>
      <c r="H135" s="13">
        <v>10</v>
      </c>
      <c r="I135" s="12">
        <v>60000</v>
      </c>
      <c r="J135" s="8"/>
      <c r="K135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 t="s">
        <v>13</v>
      </c>
      <c r="AB135" s="8" t="s">
        <v>12</v>
      </c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</row>
    <row r="136" spans="1:39" x14ac:dyDescent="0.3">
      <c r="A136" s="28">
        <v>44026</v>
      </c>
      <c r="B136" s="11" t="s">
        <v>16</v>
      </c>
      <c r="C136" s="10" t="s">
        <v>17</v>
      </c>
      <c r="D136" s="10" t="s">
        <v>18</v>
      </c>
      <c r="E136" s="10" t="s">
        <v>27</v>
      </c>
      <c r="F136" s="10" t="s">
        <v>28</v>
      </c>
      <c r="G136" s="12">
        <v>18000</v>
      </c>
      <c r="H136" s="13">
        <v>7</v>
      </c>
      <c r="I136" s="12">
        <v>126000</v>
      </c>
      <c r="J136" s="8"/>
      <c r="K136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 t="s">
        <v>25</v>
      </c>
      <c r="AB136" s="8" t="s">
        <v>24</v>
      </c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</row>
    <row r="137" spans="1:39" x14ac:dyDescent="0.3">
      <c r="A137" s="28">
        <v>44060</v>
      </c>
      <c r="B137" s="11" t="s">
        <v>16</v>
      </c>
      <c r="C137" s="10" t="s">
        <v>17</v>
      </c>
      <c r="D137" s="10" t="s">
        <v>18</v>
      </c>
      <c r="E137" s="10" t="s">
        <v>27</v>
      </c>
      <c r="F137" s="10" t="s">
        <v>28</v>
      </c>
      <c r="G137" s="12">
        <v>18000</v>
      </c>
      <c r="H137" s="13">
        <v>8</v>
      </c>
      <c r="I137" s="12">
        <v>144000</v>
      </c>
      <c r="J137" s="8"/>
      <c r="K137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 t="s">
        <v>20</v>
      </c>
      <c r="AB137" s="8" t="s">
        <v>19</v>
      </c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</row>
    <row r="138" spans="1:39" x14ac:dyDescent="0.3">
      <c r="A138" s="28">
        <v>44068</v>
      </c>
      <c r="B138" s="11" t="s">
        <v>16</v>
      </c>
      <c r="C138" s="10" t="s">
        <v>17</v>
      </c>
      <c r="D138" s="10" t="s">
        <v>18</v>
      </c>
      <c r="E138" s="10" t="s">
        <v>27</v>
      </c>
      <c r="F138" s="10" t="s">
        <v>28</v>
      </c>
      <c r="G138" s="12">
        <v>18000</v>
      </c>
      <c r="H138" s="13">
        <v>10</v>
      </c>
      <c r="I138" s="12">
        <v>180000</v>
      </c>
      <c r="J138" s="8"/>
      <c r="K13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 t="s">
        <v>17</v>
      </c>
      <c r="AB138" s="8" t="s">
        <v>16</v>
      </c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</row>
    <row r="139" spans="1:39" x14ac:dyDescent="0.3">
      <c r="A139" s="28">
        <v>44069</v>
      </c>
      <c r="B139" s="11" t="s">
        <v>16</v>
      </c>
      <c r="C139" s="10" t="s">
        <v>17</v>
      </c>
      <c r="D139" s="10" t="s">
        <v>18</v>
      </c>
      <c r="E139" s="10" t="s">
        <v>10</v>
      </c>
      <c r="F139" s="10" t="s">
        <v>30</v>
      </c>
      <c r="G139" s="12">
        <v>3000</v>
      </c>
      <c r="H139" s="13">
        <v>6</v>
      </c>
      <c r="I139" s="12">
        <v>18000</v>
      </c>
      <c r="J139" s="8"/>
      <c r="K139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</row>
    <row r="140" spans="1:39" x14ac:dyDescent="0.3">
      <c r="A140" s="28">
        <v>44086</v>
      </c>
      <c r="B140" s="11" t="s">
        <v>16</v>
      </c>
      <c r="C140" s="10" t="s">
        <v>17</v>
      </c>
      <c r="D140" s="10" t="s">
        <v>18</v>
      </c>
      <c r="E140" s="10" t="s">
        <v>10</v>
      </c>
      <c r="F140" s="10" t="s">
        <v>30</v>
      </c>
      <c r="G140" s="12">
        <v>3000</v>
      </c>
      <c r="H140" s="13">
        <v>2</v>
      </c>
      <c r="I140" s="12">
        <v>6000</v>
      </c>
      <c r="J140" s="8"/>
      <c r="K140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9" t="s">
        <v>47</v>
      </c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</row>
    <row r="141" spans="1:39" x14ac:dyDescent="0.3">
      <c r="A141" s="28">
        <v>44088</v>
      </c>
      <c r="B141" s="11" t="s">
        <v>16</v>
      </c>
      <c r="C141" s="10" t="s">
        <v>17</v>
      </c>
      <c r="D141" s="10" t="s">
        <v>18</v>
      </c>
      <c r="E141" s="10" t="s">
        <v>22</v>
      </c>
      <c r="F141" s="10" t="s">
        <v>23</v>
      </c>
      <c r="G141" s="12">
        <v>8000</v>
      </c>
      <c r="H141" s="13">
        <v>7</v>
      </c>
      <c r="I141" s="12">
        <v>56000</v>
      </c>
      <c r="J141" s="8"/>
      <c r="K141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25" t="s">
        <v>48</v>
      </c>
      <c r="AC141" s="25" t="s">
        <v>2</v>
      </c>
      <c r="AD141" s="8"/>
      <c r="AE141" s="8"/>
      <c r="AF141" s="8"/>
      <c r="AG141" s="8"/>
      <c r="AH141" s="8"/>
      <c r="AI141" s="8"/>
      <c r="AJ141" s="8"/>
      <c r="AK141" s="8"/>
      <c r="AL141" s="8"/>
      <c r="AM141" s="8"/>
    </row>
    <row r="142" spans="1:39" x14ac:dyDescent="0.3">
      <c r="A142" s="28">
        <v>44116</v>
      </c>
      <c r="B142" s="11" t="s">
        <v>16</v>
      </c>
      <c r="C142" s="10" t="s">
        <v>17</v>
      </c>
      <c r="D142" s="10" t="s">
        <v>18</v>
      </c>
      <c r="E142" s="10" t="s">
        <v>10</v>
      </c>
      <c r="F142" s="10" t="s">
        <v>11</v>
      </c>
      <c r="G142" s="12">
        <v>7000</v>
      </c>
      <c r="H142" s="13">
        <v>7</v>
      </c>
      <c r="I142" s="12">
        <v>49000</v>
      </c>
      <c r="J142" s="8"/>
      <c r="K142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 t="s">
        <v>13</v>
      </c>
      <c r="AB142" s="26" t="e">
        <v>#N/A</v>
      </c>
      <c r="AC142" s="8" t="s">
        <v>14</v>
      </c>
      <c r="AD142" s="8"/>
      <c r="AE142" s="8"/>
      <c r="AF142" s="8"/>
      <c r="AG142" s="8"/>
      <c r="AH142" s="8"/>
      <c r="AI142" s="8"/>
      <c r="AJ142" s="8"/>
      <c r="AK142" s="8"/>
      <c r="AL142" s="8"/>
      <c r="AM142" s="8"/>
    </row>
    <row r="143" spans="1:39" x14ac:dyDescent="0.3">
      <c r="A143" s="28">
        <v>44118</v>
      </c>
      <c r="B143" s="11" t="s">
        <v>16</v>
      </c>
      <c r="C143" s="10" t="s">
        <v>17</v>
      </c>
      <c r="D143" s="10" t="s">
        <v>18</v>
      </c>
      <c r="E143" s="10" t="s">
        <v>22</v>
      </c>
      <c r="F143" s="10" t="s">
        <v>31</v>
      </c>
      <c r="G143" s="12">
        <v>4000</v>
      </c>
      <c r="H143" s="13">
        <v>6</v>
      </c>
      <c r="I143" s="12">
        <v>24000</v>
      </c>
      <c r="J143" s="8"/>
      <c r="K143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 t="s">
        <v>17</v>
      </c>
      <c r="AB143" s="26" t="e">
        <v>#N/A</v>
      </c>
      <c r="AC143" s="8" t="s">
        <v>18</v>
      </c>
      <c r="AD143" s="8"/>
      <c r="AE143" s="8"/>
      <c r="AF143" s="8"/>
      <c r="AG143" s="8"/>
      <c r="AH143" s="8"/>
      <c r="AI143" s="8"/>
      <c r="AJ143" s="8"/>
      <c r="AK143" s="8"/>
      <c r="AL143" s="8"/>
      <c r="AM143" s="8"/>
    </row>
    <row r="144" spans="1:39" x14ac:dyDescent="0.3">
      <c r="A144" s="28">
        <v>44133</v>
      </c>
      <c r="B144" s="11" t="s">
        <v>16</v>
      </c>
      <c r="C144" s="10" t="s">
        <v>17</v>
      </c>
      <c r="D144" s="10" t="s">
        <v>18</v>
      </c>
      <c r="E144" s="10" t="s">
        <v>22</v>
      </c>
      <c r="F144" s="10" t="s">
        <v>31</v>
      </c>
      <c r="G144" s="12">
        <v>4000</v>
      </c>
      <c r="H144" s="13">
        <v>8</v>
      </c>
      <c r="I144" s="12">
        <v>32000</v>
      </c>
      <c r="J144" s="8"/>
      <c r="K144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 t="s">
        <v>20</v>
      </c>
      <c r="AB144" s="26" t="e">
        <v>#N/A</v>
      </c>
      <c r="AC144" s="8" t="s">
        <v>21</v>
      </c>
      <c r="AD144" s="8"/>
      <c r="AE144" s="8"/>
      <c r="AF144" s="8"/>
      <c r="AG144" s="8"/>
      <c r="AH144" s="8"/>
      <c r="AI144" s="8"/>
      <c r="AJ144" s="8"/>
      <c r="AK144" s="8"/>
      <c r="AL144" s="8"/>
      <c r="AM144" s="8"/>
    </row>
    <row r="145" spans="1:39" x14ac:dyDescent="0.3">
      <c r="A145" s="28">
        <v>44143</v>
      </c>
      <c r="B145" s="11" t="s">
        <v>16</v>
      </c>
      <c r="C145" s="10" t="s">
        <v>17</v>
      </c>
      <c r="D145" s="10" t="s">
        <v>18</v>
      </c>
      <c r="E145" s="10" t="s">
        <v>10</v>
      </c>
      <c r="F145" s="10" t="s">
        <v>15</v>
      </c>
      <c r="G145" s="12">
        <v>6000</v>
      </c>
      <c r="H145" s="13">
        <v>5</v>
      </c>
      <c r="I145" s="12">
        <v>30000</v>
      </c>
      <c r="J145" s="8"/>
      <c r="K145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 t="s">
        <v>8</v>
      </c>
      <c r="AB145" s="26" t="e">
        <v>#N/A</v>
      </c>
      <c r="AC145" s="8" t="s">
        <v>9</v>
      </c>
      <c r="AD145" s="8"/>
      <c r="AE145" s="8"/>
      <c r="AF145" s="8"/>
      <c r="AG145" s="8"/>
      <c r="AH145" s="8"/>
      <c r="AI145" s="8"/>
      <c r="AJ145" s="8"/>
      <c r="AK145" s="8"/>
      <c r="AL145" s="8"/>
      <c r="AM145" s="8"/>
    </row>
    <row r="146" spans="1:39" x14ac:dyDescent="0.3">
      <c r="A146" s="28">
        <v>44144</v>
      </c>
      <c r="B146" s="11" t="s">
        <v>16</v>
      </c>
      <c r="C146" s="10" t="s">
        <v>17</v>
      </c>
      <c r="D146" s="10" t="s">
        <v>18</v>
      </c>
      <c r="E146" s="10" t="s">
        <v>10</v>
      </c>
      <c r="F146" s="10" t="s">
        <v>15</v>
      </c>
      <c r="G146" s="12">
        <v>6000</v>
      </c>
      <c r="H146" s="13">
        <v>8</v>
      </c>
      <c r="I146" s="12">
        <v>48000</v>
      </c>
      <c r="J146" s="8"/>
      <c r="K146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 t="s">
        <v>25</v>
      </c>
      <c r="AB146" s="26" t="e">
        <v>#N/A</v>
      </c>
      <c r="AC146" s="8" t="s">
        <v>26</v>
      </c>
      <c r="AD146" s="8"/>
      <c r="AE146" s="8"/>
      <c r="AF146" s="8"/>
      <c r="AG146" s="8"/>
      <c r="AH146" s="8"/>
      <c r="AI146" s="8"/>
      <c r="AJ146" s="8"/>
      <c r="AK146" s="8"/>
      <c r="AL146" s="8"/>
      <c r="AM146" s="8"/>
    </row>
    <row r="147" spans="1:39" x14ac:dyDescent="0.3">
      <c r="A147" s="28">
        <v>44145</v>
      </c>
      <c r="B147" s="11" t="s">
        <v>16</v>
      </c>
      <c r="C147" s="10" t="s">
        <v>17</v>
      </c>
      <c r="D147" s="10" t="s">
        <v>18</v>
      </c>
      <c r="E147" s="10" t="s">
        <v>27</v>
      </c>
      <c r="F147" s="10" t="s">
        <v>34</v>
      </c>
      <c r="G147" s="12">
        <v>10000</v>
      </c>
      <c r="H147" s="13">
        <v>1</v>
      </c>
      <c r="I147" s="12">
        <v>10000</v>
      </c>
      <c r="J147" s="8"/>
      <c r="K14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</row>
    <row r="148" spans="1:39" x14ac:dyDescent="0.3">
      <c r="A148" s="28">
        <v>44146</v>
      </c>
      <c r="B148" s="11" t="s">
        <v>16</v>
      </c>
      <c r="C148" s="10" t="s">
        <v>17</v>
      </c>
      <c r="D148" s="10" t="s">
        <v>18</v>
      </c>
      <c r="E148" s="10" t="s">
        <v>27</v>
      </c>
      <c r="F148" s="10" t="s">
        <v>34</v>
      </c>
      <c r="G148" s="12">
        <v>10000</v>
      </c>
      <c r="H148" s="13">
        <v>7</v>
      </c>
      <c r="I148" s="12">
        <v>70000</v>
      </c>
      <c r="J148" s="8"/>
      <c r="K14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</row>
    <row r="149" spans="1:39" x14ac:dyDescent="0.3">
      <c r="A149" s="28">
        <v>44187</v>
      </c>
      <c r="B149" s="11" t="s">
        <v>16</v>
      </c>
      <c r="C149" s="10" t="s">
        <v>17</v>
      </c>
      <c r="D149" s="10" t="s">
        <v>18</v>
      </c>
      <c r="E149" s="10" t="s">
        <v>22</v>
      </c>
      <c r="F149" s="10" t="s">
        <v>31</v>
      </c>
      <c r="G149" s="12">
        <v>4000</v>
      </c>
      <c r="H149" s="13">
        <v>6</v>
      </c>
      <c r="I149" s="12">
        <v>24000</v>
      </c>
      <c r="J149" s="8"/>
      <c r="K149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</row>
    <row r="150" spans="1:39" x14ac:dyDescent="0.3">
      <c r="A150" s="28">
        <v>44193</v>
      </c>
      <c r="B150" s="11" t="s">
        <v>16</v>
      </c>
      <c r="C150" s="10" t="s">
        <v>17</v>
      </c>
      <c r="D150" s="10" t="s">
        <v>18</v>
      </c>
      <c r="E150" s="10" t="s">
        <v>27</v>
      </c>
      <c r="F150" s="10" t="s">
        <v>28</v>
      </c>
      <c r="G150" s="12">
        <v>18000</v>
      </c>
      <c r="H150" s="13">
        <v>3</v>
      </c>
      <c r="I150" s="12">
        <v>54000</v>
      </c>
      <c r="J150" s="8"/>
      <c r="K150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</row>
    <row r="151" spans="1:39" x14ac:dyDescent="0.3">
      <c r="A151" s="28">
        <v>44196</v>
      </c>
      <c r="B151" s="11" t="s">
        <v>16</v>
      </c>
      <c r="C151" s="10" t="s">
        <v>17</v>
      </c>
      <c r="D151" s="10" t="s">
        <v>18</v>
      </c>
      <c r="E151" s="10" t="s">
        <v>10</v>
      </c>
      <c r="F151" s="10" t="s">
        <v>11</v>
      </c>
      <c r="G151" s="12">
        <v>7000</v>
      </c>
      <c r="H151" s="13">
        <v>10</v>
      </c>
      <c r="I151" s="12">
        <v>70000</v>
      </c>
      <c r="J151" s="8"/>
      <c r="K151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</row>
    <row r="152" spans="1:39" x14ac:dyDescent="0.3">
      <c r="A152" s="28">
        <v>44203</v>
      </c>
      <c r="B152" s="11" t="s">
        <v>16</v>
      </c>
      <c r="C152" s="10" t="s">
        <v>17</v>
      </c>
      <c r="D152" s="10" t="s">
        <v>18</v>
      </c>
      <c r="E152" s="10" t="s">
        <v>10</v>
      </c>
      <c r="F152" s="10" t="s">
        <v>11</v>
      </c>
      <c r="G152" s="12">
        <v>7000</v>
      </c>
      <c r="H152" s="13">
        <v>2</v>
      </c>
      <c r="I152" s="12">
        <v>14000</v>
      </c>
      <c r="J152" s="8"/>
      <c r="K152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</row>
    <row r="153" spans="1:39" x14ac:dyDescent="0.3">
      <c r="A153" s="28">
        <v>44212</v>
      </c>
      <c r="B153" s="11" t="s">
        <v>16</v>
      </c>
      <c r="C153" s="10" t="s">
        <v>17</v>
      </c>
      <c r="D153" s="10" t="s">
        <v>18</v>
      </c>
      <c r="E153" s="10" t="s">
        <v>10</v>
      </c>
      <c r="F153" s="10" t="s">
        <v>30</v>
      </c>
      <c r="G153" s="12">
        <v>3000</v>
      </c>
      <c r="H153" s="13">
        <v>5</v>
      </c>
      <c r="I153" s="12">
        <v>15000</v>
      </c>
      <c r="J153" s="8"/>
      <c r="K153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</row>
    <row r="154" spans="1:39" x14ac:dyDescent="0.3">
      <c r="A154" s="28">
        <v>44217</v>
      </c>
      <c r="B154" s="11" t="s">
        <v>16</v>
      </c>
      <c r="C154" s="10" t="s">
        <v>17</v>
      </c>
      <c r="D154" s="10" t="s">
        <v>18</v>
      </c>
      <c r="E154" s="10" t="s">
        <v>27</v>
      </c>
      <c r="F154" s="10" t="s">
        <v>28</v>
      </c>
      <c r="G154" s="12">
        <v>18000</v>
      </c>
      <c r="H154" s="13">
        <v>3</v>
      </c>
      <c r="I154" s="12">
        <v>54000</v>
      </c>
      <c r="J154" s="8"/>
      <c r="K154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</row>
    <row r="155" spans="1:39" x14ac:dyDescent="0.3">
      <c r="A155" s="28">
        <v>44221</v>
      </c>
      <c r="B155" s="11" t="s">
        <v>16</v>
      </c>
      <c r="C155" s="10" t="s">
        <v>17</v>
      </c>
      <c r="D155" s="10" t="s">
        <v>18</v>
      </c>
      <c r="E155" s="10" t="s">
        <v>22</v>
      </c>
      <c r="F155" s="10" t="s">
        <v>31</v>
      </c>
      <c r="G155" s="12">
        <v>4000</v>
      </c>
      <c r="H155" s="13">
        <v>5</v>
      </c>
      <c r="I155" s="12">
        <v>20000</v>
      </c>
      <c r="J155" s="8"/>
      <c r="K155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</row>
    <row r="156" spans="1:39" x14ac:dyDescent="0.3">
      <c r="A156" s="28">
        <v>43835</v>
      </c>
      <c r="B156" s="11" t="s">
        <v>12</v>
      </c>
      <c r="C156" s="10" t="s">
        <v>13</v>
      </c>
      <c r="D156" s="10" t="s">
        <v>14</v>
      </c>
      <c r="E156" s="10" t="s">
        <v>10</v>
      </c>
      <c r="F156" s="10" t="s">
        <v>15</v>
      </c>
      <c r="G156" s="12">
        <v>6000</v>
      </c>
      <c r="H156" s="13">
        <v>10</v>
      </c>
      <c r="I156" s="12">
        <v>60000</v>
      </c>
      <c r="J156" s="8"/>
      <c r="K156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</row>
    <row r="157" spans="1:39" x14ac:dyDescent="0.3">
      <c r="A157" s="28">
        <v>43836</v>
      </c>
      <c r="B157" s="11" t="s">
        <v>12</v>
      </c>
      <c r="C157" s="10" t="s">
        <v>13</v>
      </c>
      <c r="D157" s="10" t="s">
        <v>14</v>
      </c>
      <c r="E157" s="10" t="s">
        <v>10</v>
      </c>
      <c r="F157" s="10" t="s">
        <v>11</v>
      </c>
      <c r="G157" s="12">
        <v>7000</v>
      </c>
      <c r="H157" s="13">
        <v>10</v>
      </c>
      <c r="I157" s="12">
        <v>70000</v>
      </c>
      <c r="J157" s="8"/>
      <c r="K15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</row>
    <row r="158" spans="1:39" x14ac:dyDescent="0.3">
      <c r="A158" s="28">
        <v>43849</v>
      </c>
      <c r="B158" s="11" t="s">
        <v>12</v>
      </c>
      <c r="C158" s="10" t="s">
        <v>13</v>
      </c>
      <c r="D158" s="10" t="s">
        <v>14</v>
      </c>
      <c r="E158" s="10" t="s">
        <v>22</v>
      </c>
      <c r="F158" s="10" t="s">
        <v>31</v>
      </c>
      <c r="G158" s="12">
        <v>4000</v>
      </c>
      <c r="H158" s="13">
        <v>1</v>
      </c>
      <c r="I158" s="12">
        <v>4000</v>
      </c>
      <c r="J158" s="8"/>
      <c r="K15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</row>
    <row r="159" spans="1:39" x14ac:dyDescent="0.3">
      <c r="A159" s="28">
        <v>43851</v>
      </c>
      <c r="B159" s="11" t="s">
        <v>12</v>
      </c>
      <c r="C159" s="10" t="s">
        <v>13</v>
      </c>
      <c r="D159" s="10" t="s">
        <v>14</v>
      </c>
      <c r="E159" s="10" t="s">
        <v>27</v>
      </c>
      <c r="F159" s="10" t="s">
        <v>28</v>
      </c>
      <c r="G159" s="12">
        <v>18000</v>
      </c>
      <c r="H159" s="13">
        <v>1</v>
      </c>
      <c r="I159" s="12">
        <v>18000</v>
      </c>
      <c r="J159" s="8"/>
      <c r="K159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</row>
    <row r="160" spans="1:39" x14ac:dyDescent="0.3">
      <c r="A160" s="28">
        <v>43854</v>
      </c>
      <c r="B160" s="11" t="s">
        <v>12</v>
      </c>
      <c r="C160" s="10" t="s">
        <v>13</v>
      </c>
      <c r="D160" s="10" t="s">
        <v>14</v>
      </c>
      <c r="E160" s="10" t="s">
        <v>10</v>
      </c>
      <c r="F160" s="10" t="s">
        <v>11</v>
      </c>
      <c r="G160" s="12">
        <v>7000</v>
      </c>
      <c r="H160" s="13">
        <v>6</v>
      </c>
      <c r="I160" s="12">
        <v>42000</v>
      </c>
      <c r="J160" s="8"/>
      <c r="K160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</row>
    <row r="161" spans="1:39" x14ac:dyDescent="0.3">
      <c r="A161" s="28">
        <v>43856</v>
      </c>
      <c r="B161" s="11" t="s">
        <v>12</v>
      </c>
      <c r="C161" s="10" t="s">
        <v>49</v>
      </c>
      <c r="D161" s="10" t="s">
        <v>14</v>
      </c>
      <c r="E161" s="10" t="s">
        <v>22</v>
      </c>
      <c r="F161" s="10" t="s">
        <v>31</v>
      </c>
      <c r="G161" s="12">
        <v>4000</v>
      </c>
      <c r="H161" s="13">
        <v>6</v>
      </c>
      <c r="I161" s="12">
        <v>24000</v>
      </c>
      <c r="J161" s="8"/>
      <c r="K161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</row>
    <row r="162" spans="1:39" x14ac:dyDescent="0.3">
      <c r="A162" s="28">
        <v>43863</v>
      </c>
      <c r="B162" s="11" t="s">
        <v>12</v>
      </c>
      <c r="C162" s="10" t="s">
        <v>13</v>
      </c>
      <c r="D162" s="10" t="s">
        <v>14</v>
      </c>
      <c r="E162" s="10" t="s">
        <v>10</v>
      </c>
      <c r="F162" s="10" t="s">
        <v>11</v>
      </c>
      <c r="G162" s="12">
        <v>7000</v>
      </c>
      <c r="H162" s="13">
        <v>4</v>
      </c>
      <c r="I162" s="12">
        <v>28000</v>
      </c>
      <c r="J162" s="8"/>
      <c r="K162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</row>
    <row r="163" spans="1:39" x14ac:dyDescent="0.3">
      <c r="A163" s="28">
        <v>43879</v>
      </c>
      <c r="B163" s="11" t="s">
        <v>12</v>
      </c>
      <c r="C163" s="10" t="s">
        <v>13</v>
      </c>
      <c r="D163" s="10" t="s">
        <v>14</v>
      </c>
      <c r="E163" s="10" t="s">
        <v>27</v>
      </c>
      <c r="F163" s="10" t="s">
        <v>28</v>
      </c>
      <c r="G163" s="12">
        <v>18000</v>
      </c>
      <c r="H163" s="13">
        <v>4</v>
      </c>
      <c r="I163" s="12">
        <v>72000</v>
      </c>
      <c r="J163" s="8"/>
      <c r="K163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</row>
    <row r="164" spans="1:39" x14ac:dyDescent="0.3">
      <c r="A164" s="28">
        <v>43889</v>
      </c>
      <c r="B164" s="11" t="s">
        <v>12</v>
      </c>
      <c r="C164" s="10" t="s">
        <v>13</v>
      </c>
      <c r="D164" s="10" t="s">
        <v>14</v>
      </c>
      <c r="E164" s="10" t="s">
        <v>27</v>
      </c>
      <c r="F164" s="10" t="s">
        <v>34</v>
      </c>
      <c r="G164" s="12">
        <v>10000</v>
      </c>
      <c r="H164" s="13">
        <v>1</v>
      </c>
      <c r="I164" s="12">
        <v>10000</v>
      </c>
      <c r="J164" s="8"/>
      <c r="K164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</row>
    <row r="165" spans="1:39" x14ac:dyDescent="0.3">
      <c r="A165" s="28">
        <v>43897</v>
      </c>
      <c r="B165" s="11" t="s">
        <v>12</v>
      </c>
      <c r="C165" s="10" t="s">
        <v>13</v>
      </c>
      <c r="D165" s="10" t="s">
        <v>14</v>
      </c>
      <c r="E165" s="10" t="s">
        <v>10</v>
      </c>
      <c r="F165" s="10" t="s">
        <v>15</v>
      </c>
      <c r="G165" s="12">
        <v>6000</v>
      </c>
      <c r="H165" s="13">
        <v>2</v>
      </c>
      <c r="I165" s="12">
        <v>12000</v>
      </c>
      <c r="J165" s="8"/>
      <c r="K165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</row>
    <row r="166" spans="1:39" x14ac:dyDescent="0.3">
      <c r="A166" s="28">
        <v>43924</v>
      </c>
      <c r="B166" s="11" t="s">
        <v>12</v>
      </c>
      <c r="C166" s="10" t="s">
        <v>13</v>
      </c>
      <c r="D166" s="10" t="s">
        <v>14</v>
      </c>
      <c r="E166" s="10" t="s">
        <v>10</v>
      </c>
      <c r="F166" s="10" t="s">
        <v>11</v>
      </c>
      <c r="G166" s="12">
        <v>7000</v>
      </c>
      <c r="H166" s="13">
        <v>3</v>
      </c>
      <c r="I166" s="12">
        <v>21000</v>
      </c>
      <c r="J166" s="8"/>
      <c r="K166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</row>
    <row r="167" spans="1:39" x14ac:dyDescent="0.3">
      <c r="A167" s="28">
        <v>43930</v>
      </c>
      <c r="B167" s="11" t="s">
        <v>12</v>
      </c>
      <c r="C167" s="10" t="s">
        <v>13</v>
      </c>
      <c r="D167" s="10" t="s">
        <v>14</v>
      </c>
      <c r="E167" s="10" t="s">
        <v>10</v>
      </c>
      <c r="F167" s="10" t="s">
        <v>11</v>
      </c>
      <c r="G167" s="12">
        <v>7000</v>
      </c>
      <c r="H167" s="13">
        <v>8</v>
      </c>
      <c r="I167" s="12">
        <v>56000</v>
      </c>
      <c r="J167" s="8"/>
      <c r="K16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</row>
    <row r="168" spans="1:39" x14ac:dyDescent="0.3">
      <c r="A168" s="28">
        <v>43932</v>
      </c>
      <c r="B168" s="11" t="s">
        <v>12</v>
      </c>
      <c r="C168" s="10" t="s">
        <v>13</v>
      </c>
      <c r="D168" s="10" t="s">
        <v>14</v>
      </c>
      <c r="E168" s="10" t="s">
        <v>10</v>
      </c>
      <c r="F168" s="10" t="s">
        <v>11</v>
      </c>
      <c r="G168" s="12">
        <v>7000</v>
      </c>
      <c r="H168" s="13">
        <v>3</v>
      </c>
      <c r="I168" s="12">
        <v>21000</v>
      </c>
      <c r="J168" s="8"/>
      <c r="K16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</row>
    <row r="169" spans="1:39" x14ac:dyDescent="0.3">
      <c r="A169" s="28">
        <v>43935</v>
      </c>
      <c r="B169" s="11" t="s">
        <v>12</v>
      </c>
      <c r="C169" s="10" t="s">
        <v>13</v>
      </c>
      <c r="D169" s="10" t="s">
        <v>14</v>
      </c>
      <c r="E169" s="10" t="s">
        <v>10</v>
      </c>
      <c r="F169" s="10" t="s">
        <v>15</v>
      </c>
      <c r="G169" s="12">
        <v>6000</v>
      </c>
      <c r="H169" s="13">
        <v>4</v>
      </c>
      <c r="I169" s="12">
        <v>24000</v>
      </c>
      <c r="J169" s="8"/>
      <c r="K169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</row>
    <row r="170" spans="1:39" x14ac:dyDescent="0.3">
      <c r="A170" s="28">
        <v>43939</v>
      </c>
      <c r="B170" s="11" t="s">
        <v>12</v>
      </c>
      <c r="C170" s="10" t="s">
        <v>13</v>
      </c>
      <c r="D170" s="10" t="s">
        <v>14</v>
      </c>
      <c r="E170" s="10" t="s">
        <v>22</v>
      </c>
      <c r="F170" s="10" t="s">
        <v>23</v>
      </c>
      <c r="G170" s="12">
        <v>8000</v>
      </c>
      <c r="H170" s="13">
        <v>1</v>
      </c>
      <c r="I170" s="12">
        <v>8000</v>
      </c>
      <c r="J170" s="8"/>
      <c r="K170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</row>
    <row r="171" spans="1:39" x14ac:dyDescent="0.3">
      <c r="A171" s="28">
        <v>43940</v>
      </c>
      <c r="B171" s="11" t="s">
        <v>12</v>
      </c>
      <c r="C171" s="10" t="s">
        <v>13</v>
      </c>
      <c r="D171" s="10" t="s">
        <v>14</v>
      </c>
      <c r="E171" s="10" t="s">
        <v>22</v>
      </c>
      <c r="F171" s="10" t="s">
        <v>23</v>
      </c>
      <c r="G171" s="12">
        <v>8000</v>
      </c>
      <c r="H171" s="13">
        <v>6</v>
      </c>
      <c r="I171" s="12">
        <v>48000</v>
      </c>
      <c r="J171" s="8"/>
      <c r="K171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</row>
    <row r="172" spans="1:39" x14ac:dyDescent="0.3">
      <c r="A172" s="28">
        <v>43963</v>
      </c>
      <c r="B172" s="11" t="s">
        <v>12</v>
      </c>
      <c r="C172" s="10" t="s">
        <v>13</v>
      </c>
      <c r="D172" s="10" t="s">
        <v>14</v>
      </c>
      <c r="E172" s="10" t="s">
        <v>27</v>
      </c>
      <c r="F172" s="10" t="s">
        <v>34</v>
      </c>
      <c r="G172" s="12">
        <v>10000</v>
      </c>
      <c r="H172" s="13">
        <v>6</v>
      </c>
      <c r="I172" s="12">
        <v>60000</v>
      </c>
      <c r="J172" s="8"/>
      <c r="K172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</row>
    <row r="173" spans="1:39" x14ac:dyDescent="0.3">
      <c r="A173" s="28">
        <v>43966</v>
      </c>
      <c r="B173" s="11" t="s">
        <v>12</v>
      </c>
      <c r="C173" s="10" t="s">
        <v>13</v>
      </c>
      <c r="D173" s="10" t="s">
        <v>14</v>
      </c>
      <c r="E173" s="10" t="s">
        <v>10</v>
      </c>
      <c r="F173" s="10" t="s">
        <v>11</v>
      </c>
      <c r="G173" s="12">
        <v>7000</v>
      </c>
      <c r="H173" s="13">
        <v>6</v>
      </c>
      <c r="I173" s="12">
        <v>42000</v>
      </c>
      <c r="J173" s="8"/>
      <c r="K173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</row>
    <row r="174" spans="1:39" x14ac:dyDescent="0.3">
      <c r="A174" s="28">
        <v>43975</v>
      </c>
      <c r="B174" s="11" t="s">
        <v>12</v>
      </c>
      <c r="C174" s="10" t="s">
        <v>13</v>
      </c>
      <c r="D174" s="10" t="s">
        <v>14</v>
      </c>
      <c r="E174" s="10" t="s">
        <v>22</v>
      </c>
      <c r="F174" s="10" t="s">
        <v>31</v>
      </c>
      <c r="G174" s="12">
        <v>4000</v>
      </c>
      <c r="H174" s="13">
        <v>7</v>
      </c>
      <c r="I174" s="12">
        <v>28000</v>
      </c>
      <c r="J174" s="8"/>
      <c r="K174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</row>
    <row r="175" spans="1:39" x14ac:dyDescent="0.3">
      <c r="A175" s="28">
        <v>43975</v>
      </c>
      <c r="B175" s="11" t="s">
        <v>12</v>
      </c>
      <c r="C175" s="10" t="s">
        <v>13</v>
      </c>
      <c r="D175" s="10" t="s">
        <v>14</v>
      </c>
      <c r="E175" s="10" t="s">
        <v>10</v>
      </c>
      <c r="F175" s="10" t="s">
        <v>15</v>
      </c>
      <c r="G175" s="12">
        <v>6000</v>
      </c>
      <c r="H175" s="13">
        <v>5</v>
      </c>
      <c r="I175" s="12">
        <v>30000</v>
      </c>
      <c r="J175" s="8"/>
      <c r="K175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</row>
    <row r="176" spans="1:39" x14ac:dyDescent="0.3">
      <c r="A176" s="28">
        <v>43990</v>
      </c>
      <c r="B176" s="11" t="s">
        <v>12</v>
      </c>
      <c r="C176" s="10" t="s">
        <v>13</v>
      </c>
      <c r="D176" s="10" t="s">
        <v>14</v>
      </c>
      <c r="E176" s="10" t="s">
        <v>10</v>
      </c>
      <c r="F176" s="10" t="s">
        <v>11</v>
      </c>
      <c r="G176" s="12">
        <v>7000</v>
      </c>
      <c r="H176" s="13">
        <v>7</v>
      </c>
      <c r="I176" s="12">
        <v>49000</v>
      </c>
      <c r="J176" s="8"/>
      <c r="K176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</row>
    <row r="177" spans="1:39" x14ac:dyDescent="0.3">
      <c r="A177" s="28">
        <v>43996</v>
      </c>
      <c r="B177" s="11" t="s">
        <v>12</v>
      </c>
      <c r="C177" s="10" t="s">
        <v>13</v>
      </c>
      <c r="D177" s="10" t="s">
        <v>14</v>
      </c>
      <c r="E177" s="10" t="s">
        <v>22</v>
      </c>
      <c r="F177" s="10" t="s">
        <v>23</v>
      </c>
      <c r="G177" s="12">
        <v>8000</v>
      </c>
      <c r="H177" s="13">
        <v>8</v>
      </c>
      <c r="I177" s="12">
        <v>64000</v>
      </c>
      <c r="J177" s="8"/>
      <c r="K17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</row>
    <row r="178" spans="1:39" x14ac:dyDescent="0.3">
      <c r="A178" s="28">
        <v>43998</v>
      </c>
      <c r="B178" s="11" t="s">
        <v>12</v>
      </c>
      <c r="C178" s="10" t="s">
        <v>13</v>
      </c>
      <c r="D178" s="10" t="s">
        <v>14</v>
      </c>
      <c r="E178" s="10" t="s">
        <v>22</v>
      </c>
      <c r="F178" s="10" t="s">
        <v>23</v>
      </c>
      <c r="G178" s="12">
        <v>8000</v>
      </c>
      <c r="H178" s="13">
        <v>5</v>
      </c>
      <c r="I178" s="12">
        <v>40000</v>
      </c>
      <c r="J178" s="8"/>
      <c r="K17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</row>
    <row r="179" spans="1:39" x14ac:dyDescent="0.3">
      <c r="A179" s="28">
        <v>44004</v>
      </c>
      <c r="B179" s="11" t="s">
        <v>12</v>
      </c>
      <c r="C179" s="10" t="s">
        <v>13</v>
      </c>
      <c r="D179" s="10" t="s">
        <v>14</v>
      </c>
      <c r="E179" s="10" t="s">
        <v>22</v>
      </c>
      <c r="F179" s="10" t="s">
        <v>23</v>
      </c>
      <c r="G179" s="12">
        <v>8000</v>
      </c>
      <c r="H179" s="13">
        <v>8</v>
      </c>
      <c r="I179" s="12">
        <v>64000</v>
      </c>
      <c r="J179" s="8"/>
      <c r="K179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</row>
    <row r="180" spans="1:39" x14ac:dyDescent="0.3">
      <c r="A180" s="28">
        <v>44012</v>
      </c>
      <c r="B180" s="11" t="s">
        <v>12</v>
      </c>
      <c r="C180" s="10" t="s">
        <v>13</v>
      </c>
      <c r="D180" s="10" t="s">
        <v>14</v>
      </c>
      <c r="E180" s="10" t="s">
        <v>10</v>
      </c>
      <c r="F180" s="10" t="s">
        <v>30</v>
      </c>
      <c r="G180" s="12">
        <v>3000</v>
      </c>
      <c r="H180" s="13">
        <v>7</v>
      </c>
      <c r="I180" s="12">
        <v>21000</v>
      </c>
      <c r="J180" s="8"/>
      <c r="K180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</row>
    <row r="181" spans="1:39" x14ac:dyDescent="0.3">
      <c r="A181" s="28">
        <v>44028</v>
      </c>
      <c r="B181" s="11" t="s">
        <v>12</v>
      </c>
      <c r="C181" s="10" t="s">
        <v>13</v>
      </c>
      <c r="D181" s="10" t="s">
        <v>14</v>
      </c>
      <c r="E181" s="10" t="s">
        <v>22</v>
      </c>
      <c r="F181" s="10" t="s">
        <v>23</v>
      </c>
      <c r="G181" s="12">
        <v>8000</v>
      </c>
      <c r="H181" s="13">
        <v>8</v>
      </c>
      <c r="I181" s="12">
        <v>64000</v>
      </c>
      <c r="J181" s="8"/>
      <c r="K181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</row>
    <row r="182" spans="1:39" x14ac:dyDescent="0.3">
      <c r="A182" s="28">
        <v>44031</v>
      </c>
      <c r="B182" s="11" t="s">
        <v>12</v>
      </c>
      <c r="C182" s="10" t="s">
        <v>13</v>
      </c>
      <c r="D182" s="10" t="s">
        <v>14</v>
      </c>
      <c r="E182" s="10" t="s">
        <v>27</v>
      </c>
      <c r="F182" s="10" t="s">
        <v>34</v>
      </c>
      <c r="G182" s="12">
        <v>10000</v>
      </c>
      <c r="H182" s="13">
        <v>1</v>
      </c>
      <c r="I182" s="12">
        <v>10000</v>
      </c>
      <c r="J182" s="8"/>
      <c r="K182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</row>
    <row r="183" spans="1:39" x14ac:dyDescent="0.3">
      <c r="A183" s="28">
        <v>44033</v>
      </c>
      <c r="B183" s="11" t="s">
        <v>12</v>
      </c>
      <c r="C183" s="10" t="s">
        <v>13</v>
      </c>
      <c r="D183" s="10" t="s">
        <v>14</v>
      </c>
      <c r="E183" s="10" t="s">
        <v>10</v>
      </c>
      <c r="F183" s="10" t="s">
        <v>30</v>
      </c>
      <c r="G183" s="12">
        <v>3000</v>
      </c>
      <c r="H183" s="13">
        <v>4</v>
      </c>
      <c r="I183" s="12">
        <v>12000</v>
      </c>
      <c r="J183" s="8"/>
      <c r="K183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</row>
    <row r="184" spans="1:39" x14ac:dyDescent="0.3">
      <c r="A184" s="28">
        <v>44034</v>
      </c>
      <c r="B184" s="11" t="s">
        <v>12</v>
      </c>
      <c r="C184" s="10" t="s">
        <v>13</v>
      </c>
      <c r="D184" s="10" t="s">
        <v>14</v>
      </c>
      <c r="E184" s="10" t="s">
        <v>22</v>
      </c>
      <c r="F184" s="10" t="s">
        <v>23</v>
      </c>
      <c r="G184" s="12">
        <v>8000</v>
      </c>
      <c r="H184" s="13">
        <v>7</v>
      </c>
      <c r="I184" s="12">
        <v>56000</v>
      </c>
      <c r="J184" s="8"/>
      <c r="K184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</row>
    <row r="185" spans="1:39" x14ac:dyDescent="0.3">
      <c r="A185" s="28">
        <v>44038</v>
      </c>
      <c r="B185" s="11" t="s">
        <v>12</v>
      </c>
      <c r="C185" s="10" t="s">
        <v>13</v>
      </c>
      <c r="D185" s="10" t="s">
        <v>14</v>
      </c>
      <c r="E185" s="10" t="s">
        <v>10</v>
      </c>
      <c r="F185" s="10" t="s">
        <v>11</v>
      </c>
      <c r="G185" s="12">
        <v>7000</v>
      </c>
      <c r="H185" s="13">
        <v>8</v>
      </c>
      <c r="I185" s="12">
        <v>56000</v>
      </c>
      <c r="J185" s="8"/>
      <c r="K185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</row>
    <row r="186" spans="1:39" x14ac:dyDescent="0.3">
      <c r="A186" s="28">
        <v>44047</v>
      </c>
      <c r="B186" s="11" t="s">
        <v>12</v>
      </c>
      <c r="C186" s="10" t="s">
        <v>13</v>
      </c>
      <c r="D186" s="10" t="s">
        <v>14</v>
      </c>
      <c r="E186" s="10" t="s">
        <v>22</v>
      </c>
      <c r="F186" s="10" t="s">
        <v>31</v>
      </c>
      <c r="G186" s="12">
        <v>4000</v>
      </c>
      <c r="H186" s="13">
        <v>7</v>
      </c>
      <c r="I186" s="12">
        <v>28000</v>
      </c>
      <c r="J186" s="8"/>
      <c r="K186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</row>
    <row r="187" spans="1:39" x14ac:dyDescent="0.3">
      <c r="A187" s="28">
        <v>44050</v>
      </c>
      <c r="B187" s="11" t="s">
        <v>12</v>
      </c>
      <c r="C187" s="10" t="s">
        <v>13</v>
      </c>
      <c r="D187" s="10" t="s">
        <v>14</v>
      </c>
      <c r="E187" s="10" t="s">
        <v>10</v>
      </c>
      <c r="F187" s="10" t="s">
        <v>30</v>
      </c>
      <c r="G187" s="12">
        <v>3000</v>
      </c>
      <c r="H187" s="13">
        <v>1</v>
      </c>
      <c r="I187" s="12">
        <v>3000</v>
      </c>
      <c r="J187" s="8"/>
      <c r="K18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</row>
    <row r="188" spans="1:39" x14ac:dyDescent="0.3">
      <c r="A188" s="28">
        <v>44063</v>
      </c>
      <c r="B188" s="11" t="s">
        <v>12</v>
      </c>
      <c r="C188" s="10" t="s">
        <v>13</v>
      </c>
      <c r="D188" s="10" t="s">
        <v>14</v>
      </c>
      <c r="E188" s="10" t="s">
        <v>10</v>
      </c>
      <c r="F188" s="10" t="s">
        <v>11</v>
      </c>
      <c r="G188" s="12">
        <v>7000</v>
      </c>
      <c r="H188" s="13">
        <v>5</v>
      </c>
      <c r="I188" s="12">
        <v>35000</v>
      </c>
      <c r="J188" s="8"/>
      <c r="K18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</row>
    <row r="189" spans="1:39" x14ac:dyDescent="0.3">
      <c r="A189" s="28">
        <v>44064</v>
      </c>
      <c r="B189" s="11" t="s">
        <v>12</v>
      </c>
      <c r="C189" s="10" t="s">
        <v>13</v>
      </c>
      <c r="D189" s="10" t="s">
        <v>14</v>
      </c>
      <c r="E189" s="10" t="s">
        <v>27</v>
      </c>
      <c r="F189" s="10" t="s">
        <v>28</v>
      </c>
      <c r="G189" s="12">
        <v>18000</v>
      </c>
      <c r="H189" s="13">
        <v>3</v>
      </c>
      <c r="I189" s="12">
        <v>54000</v>
      </c>
      <c r="J189" s="8"/>
      <c r="K189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</row>
    <row r="190" spans="1:39" x14ac:dyDescent="0.3">
      <c r="A190" s="28">
        <v>44067</v>
      </c>
      <c r="B190" s="11" t="s">
        <v>12</v>
      </c>
      <c r="C190" s="10" t="s">
        <v>13</v>
      </c>
      <c r="D190" s="10" t="s">
        <v>14</v>
      </c>
      <c r="E190" s="10" t="s">
        <v>10</v>
      </c>
      <c r="F190" s="10" t="s">
        <v>30</v>
      </c>
      <c r="G190" s="12">
        <v>3000</v>
      </c>
      <c r="H190" s="13">
        <v>9</v>
      </c>
      <c r="I190" s="12">
        <v>27000</v>
      </c>
      <c r="J190" s="8"/>
      <c r="K190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</row>
    <row r="191" spans="1:39" x14ac:dyDescent="0.3">
      <c r="A191" s="28">
        <v>44068</v>
      </c>
      <c r="B191" s="11" t="s">
        <v>12</v>
      </c>
      <c r="C191" s="10" t="s">
        <v>13</v>
      </c>
      <c r="D191" s="10" t="s">
        <v>14</v>
      </c>
      <c r="E191" s="10" t="s">
        <v>22</v>
      </c>
      <c r="F191" s="10" t="s">
        <v>23</v>
      </c>
      <c r="G191" s="12">
        <v>8000</v>
      </c>
      <c r="H191" s="13">
        <v>1</v>
      </c>
      <c r="I191" s="12">
        <v>8000</v>
      </c>
      <c r="J191" s="8"/>
      <c r="K191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</row>
    <row r="192" spans="1:39" x14ac:dyDescent="0.3">
      <c r="A192" s="28">
        <v>44068</v>
      </c>
      <c r="B192" s="11" t="s">
        <v>12</v>
      </c>
      <c r="C192" s="10" t="s">
        <v>13</v>
      </c>
      <c r="D192" s="10" t="s">
        <v>14</v>
      </c>
      <c r="E192" s="10" t="s">
        <v>10</v>
      </c>
      <c r="F192" s="10" t="s">
        <v>15</v>
      </c>
      <c r="G192" s="12">
        <v>6000</v>
      </c>
      <c r="H192" s="13">
        <v>3</v>
      </c>
      <c r="I192" s="12">
        <v>18000</v>
      </c>
      <c r="J192" s="8"/>
      <c r="K192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</row>
    <row r="193" spans="1:39" x14ac:dyDescent="0.3">
      <c r="A193" s="28">
        <v>44070</v>
      </c>
      <c r="B193" s="11" t="s">
        <v>12</v>
      </c>
      <c r="C193" s="10" t="s">
        <v>13</v>
      </c>
      <c r="D193" s="10" t="s">
        <v>14</v>
      </c>
      <c r="E193" s="10" t="s">
        <v>10</v>
      </c>
      <c r="F193" s="10" t="s">
        <v>11</v>
      </c>
      <c r="G193" s="12">
        <v>7000</v>
      </c>
      <c r="H193" s="13">
        <v>9</v>
      </c>
      <c r="I193" s="12">
        <v>63000</v>
      </c>
      <c r="J193" s="8"/>
      <c r="K193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</row>
    <row r="194" spans="1:39" x14ac:dyDescent="0.3">
      <c r="A194" s="28">
        <v>44071</v>
      </c>
      <c r="B194" s="11" t="s">
        <v>12</v>
      </c>
      <c r="C194" s="10" t="s">
        <v>13</v>
      </c>
      <c r="D194" s="10" t="s">
        <v>14</v>
      </c>
      <c r="E194" s="10" t="s">
        <v>27</v>
      </c>
      <c r="F194" s="10" t="s">
        <v>28</v>
      </c>
      <c r="G194" s="12">
        <v>18000</v>
      </c>
      <c r="H194" s="13">
        <v>4</v>
      </c>
      <c r="I194" s="12">
        <v>72000</v>
      </c>
      <c r="J194" s="8"/>
      <c r="K194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</row>
    <row r="195" spans="1:39" x14ac:dyDescent="0.3">
      <c r="A195" s="28">
        <v>44090</v>
      </c>
      <c r="B195" s="11" t="s">
        <v>12</v>
      </c>
      <c r="C195" s="10" t="s">
        <v>13</v>
      </c>
      <c r="D195" s="10" t="s">
        <v>14</v>
      </c>
      <c r="E195" s="10" t="s">
        <v>10</v>
      </c>
      <c r="F195" s="10" t="s">
        <v>11</v>
      </c>
      <c r="G195" s="12">
        <v>7000</v>
      </c>
      <c r="H195" s="13">
        <v>6</v>
      </c>
      <c r="I195" s="12">
        <v>42000</v>
      </c>
      <c r="J195" s="8"/>
      <c r="K195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</row>
    <row r="196" spans="1:39" x14ac:dyDescent="0.3">
      <c r="A196" s="28">
        <v>44096</v>
      </c>
      <c r="B196" s="11" t="s">
        <v>12</v>
      </c>
      <c r="C196" s="10" t="s">
        <v>13</v>
      </c>
      <c r="D196" s="10" t="s">
        <v>14</v>
      </c>
      <c r="E196" s="10" t="s">
        <v>27</v>
      </c>
      <c r="F196" s="10" t="s">
        <v>34</v>
      </c>
      <c r="G196" s="12">
        <v>10000</v>
      </c>
      <c r="H196" s="13">
        <v>9</v>
      </c>
      <c r="I196" s="12">
        <v>90000</v>
      </c>
      <c r="J196" s="8"/>
      <c r="K196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</row>
    <row r="197" spans="1:39" x14ac:dyDescent="0.3">
      <c r="A197" s="28">
        <v>44106</v>
      </c>
      <c r="B197" s="11" t="s">
        <v>12</v>
      </c>
      <c r="C197" s="10" t="s">
        <v>13</v>
      </c>
      <c r="D197" s="10" t="s">
        <v>14</v>
      </c>
      <c r="E197" s="10" t="s">
        <v>27</v>
      </c>
      <c r="F197" s="10" t="s">
        <v>34</v>
      </c>
      <c r="G197" s="12">
        <v>10000</v>
      </c>
      <c r="H197" s="13">
        <v>10</v>
      </c>
      <c r="I197" s="12">
        <v>100000</v>
      </c>
      <c r="J197" s="8"/>
      <c r="K19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</row>
    <row r="198" spans="1:39" x14ac:dyDescent="0.3">
      <c r="A198" s="28">
        <v>44107</v>
      </c>
      <c r="B198" s="11" t="s">
        <v>12</v>
      </c>
      <c r="C198" s="10" t="s">
        <v>13</v>
      </c>
      <c r="D198" s="10" t="s">
        <v>14</v>
      </c>
      <c r="E198" s="10" t="s">
        <v>22</v>
      </c>
      <c r="F198" s="10" t="s">
        <v>31</v>
      </c>
      <c r="G198" s="12">
        <v>4000</v>
      </c>
      <c r="H198" s="13">
        <v>2</v>
      </c>
      <c r="I198" s="12">
        <v>8000</v>
      </c>
      <c r="J198" s="8"/>
      <c r="K19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</row>
    <row r="199" spans="1:39" x14ac:dyDescent="0.3">
      <c r="A199" s="28">
        <v>44122</v>
      </c>
      <c r="B199" s="11" t="s">
        <v>12</v>
      </c>
      <c r="C199" s="10" t="s">
        <v>13</v>
      </c>
      <c r="D199" s="10" t="s">
        <v>14</v>
      </c>
      <c r="E199" s="10" t="s">
        <v>27</v>
      </c>
      <c r="F199" s="10" t="s">
        <v>28</v>
      </c>
      <c r="G199" s="12">
        <v>18000</v>
      </c>
      <c r="H199" s="13">
        <v>3</v>
      </c>
      <c r="I199" s="12">
        <v>54000</v>
      </c>
      <c r="J199" s="8"/>
      <c r="K199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</row>
    <row r="200" spans="1:39" x14ac:dyDescent="0.3">
      <c r="A200" s="28">
        <v>44138</v>
      </c>
      <c r="B200" s="11" t="s">
        <v>12</v>
      </c>
      <c r="C200" s="10" t="s">
        <v>13</v>
      </c>
      <c r="D200" s="10" t="s">
        <v>14</v>
      </c>
      <c r="E200" s="10" t="s">
        <v>27</v>
      </c>
      <c r="F200" s="10" t="s">
        <v>34</v>
      </c>
      <c r="G200" s="12">
        <v>10000</v>
      </c>
      <c r="H200" s="13">
        <v>7</v>
      </c>
      <c r="I200" s="12">
        <v>70000</v>
      </c>
      <c r="J200" s="8"/>
      <c r="K200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</row>
    <row r="201" spans="1:39" x14ac:dyDescent="0.3">
      <c r="A201" s="28">
        <v>44138</v>
      </c>
      <c r="B201" s="11" t="s">
        <v>12</v>
      </c>
      <c r="C201" s="10" t="s">
        <v>13</v>
      </c>
      <c r="D201" s="10" t="s">
        <v>14</v>
      </c>
      <c r="E201" s="10" t="s">
        <v>22</v>
      </c>
      <c r="F201" s="10" t="s">
        <v>23</v>
      </c>
      <c r="G201" s="12">
        <v>8000</v>
      </c>
      <c r="H201" s="13">
        <v>7</v>
      </c>
      <c r="I201" s="12">
        <v>56000</v>
      </c>
      <c r="J201" s="8"/>
      <c r="K201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</row>
    <row r="202" spans="1:39" x14ac:dyDescent="0.3">
      <c r="A202" s="28">
        <v>44139</v>
      </c>
      <c r="B202" s="11" t="s">
        <v>12</v>
      </c>
      <c r="C202" s="10" t="s">
        <v>13</v>
      </c>
      <c r="D202" s="10" t="s">
        <v>14</v>
      </c>
      <c r="E202" s="10" t="s">
        <v>27</v>
      </c>
      <c r="F202" s="10" t="s">
        <v>34</v>
      </c>
      <c r="G202" s="12">
        <v>10000</v>
      </c>
      <c r="H202" s="13">
        <v>2</v>
      </c>
      <c r="I202" s="12">
        <v>20000</v>
      </c>
      <c r="J202" s="8"/>
      <c r="K202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</row>
    <row r="203" spans="1:39" x14ac:dyDescent="0.3">
      <c r="A203" s="28">
        <v>44147</v>
      </c>
      <c r="B203" s="11" t="s">
        <v>12</v>
      </c>
      <c r="C203" s="10" t="s">
        <v>13</v>
      </c>
      <c r="D203" s="10" t="s">
        <v>14</v>
      </c>
      <c r="E203" s="10" t="s">
        <v>27</v>
      </c>
      <c r="F203" s="10" t="s">
        <v>34</v>
      </c>
      <c r="G203" s="12">
        <v>10000</v>
      </c>
      <c r="H203" s="13">
        <v>5</v>
      </c>
      <c r="I203" s="12">
        <v>50000</v>
      </c>
      <c r="J203" s="8"/>
      <c r="K203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</row>
    <row r="204" spans="1:39" x14ac:dyDescent="0.3">
      <c r="A204" s="28">
        <v>44154</v>
      </c>
      <c r="B204" s="11" t="s">
        <v>12</v>
      </c>
      <c r="C204" s="10" t="s">
        <v>13</v>
      </c>
      <c r="D204" s="10" t="s">
        <v>14</v>
      </c>
      <c r="E204" s="10" t="s">
        <v>27</v>
      </c>
      <c r="F204" s="10" t="s">
        <v>28</v>
      </c>
      <c r="G204" s="12">
        <v>18000</v>
      </c>
      <c r="H204" s="13">
        <v>10</v>
      </c>
      <c r="I204" s="12">
        <v>180000</v>
      </c>
      <c r="J204" s="8"/>
      <c r="K204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</row>
    <row r="205" spans="1:39" x14ac:dyDescent="0.3">
      <c r="A205" s="28">
        <v>44164</v>
      </c>
      <c r="B205" s="11" t="s">
        <v>12</v>
      </c>
      <c r="C205" s="10" t="s">
        <v>13</v>
      </c>
      <c r="D205" s="10" t="s">
        <v>14</v>
      </c>
      <c r="E205" s="10" t="s">
        <v>10</v>
      </c>
      <c r="F205" s="10" t="s">
        <v>30</v>
      </c>
      <c r="G205" s="12">
        <v>3000</v>
      </c>
      <c r="H205" s="13">
        <v>5</v>
      </c>
      <c r="I205" s="12">
        <v>15000</v>
      </c>
      <c r="J205" s="8"/>
      <c r="K205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</row>
    <row r="206" spans="1:39" x14ac:dyDescent="0.3">
      <c r="A206" s="28">
        <v>44166</v>
      </c>
      <c r="B206" s="11" t="s">
        <v>12</v>
      </c>
      <c r="C206" s="10" t="s">
        <v>13</v>
      </c>
      <c r="D206" s="10" t="s">
        <v>14</v>
      </c>
      <c r="E206" s="10" t="s">
        <v>10</v>
      </c>
      <c r="F206" s="10" t="s">
        <v>15</v>
      </c>
      <c r="G206" s="12">
        <v>6000</v>
      </c>
      <c r="H206" s="13">
        <v>2</v>
      </c>
      <c r="I206" s="12">
        <v>12000</v>
      </c>
      <c r="J206" s="8"/>
      <c r="K206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</row>
    <row r="207" spans="1:39" x14ac:dyDescent="0.3">
      <c r="A207" s="28">
        <v>44172</v>
      </c>
      <c r="B207" s="11" t="s">
        <v>12</v>
      </c>
      <c r="C207" s="10" t="s">
        <v>13</v>
      </c>
      <c r="D207" s="10" t="s">
        <v>14</v>
      </c>
      <c r="E207" s="10" t="s">
        <v>10</v>
      </c>
      <c r="F207" s="10" t="s">
        <v>15</v>
      </c>
      <c r="G207" s="12">
        <v>6000</v>
      </c>
      <c r="H207" s="13">
        <v>6</v>
      </c>
      <c r="I207" s="12">
        <v>36000</v>
      </c>
      <c r="J207" s="8"/>
      <c r="K20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</row>
    <row r="208" spans="1:39" x14ac:dyDescent="0.3">
      <c r="A208" s="28">
        <v>44177</v>
      </c>
      <c r="B208" s="11" t="s">
        <v>12</v>
      </c>
      <c r="C208" s="10" t="s">
        <v>13</v>
      </c>
      <c r="D208" s="10" t="s">
        <v>14</v>
      </c>
      <c r="E208" s="10" t="s">
        <v>10</v>
      </c>
      <c r="F208" s="10" t="s">
        <v>11</v>
      </c>
      <c r="G208" s="12">
        <v>7000</v>
      </c>
      <c r="H208" s="13">
        <v>7</v>
      </c>
      <c r="I208" s="12">
        <v>49000</v>
      </c>
      <c r="J208" s="8"/>
      <c r="K20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</row>
    <row r="209" spans="1:39" x14ac:dyDescent="0.3">
      <c r="A209" s="28">
        <v>44177</v>
      </c>
      <c r="B209" s="11" t="s">
        <v>12</v>
      </c>
      <c r="C209" s="10" t="s">
        <v>13</v>
      </c>
      <c r="D209" s="10" t="s">
        <v>14</v>
      </c>
      <c r="E209" s="10" t="s">
        <v>10</v>
      </c>
      <c r="F209" s="10" t="s">
        <v>30</v>
      </c>
      <c r="G209" s="12">
        <v>3000</v>
      </c>
      <c r="H209" s="13">
        <v>3</v>
      </c>
      <c r="I209" s="12">
        <v>9000</v>
      </c>
      <c r="J209" s="8"/>
      <c r="K209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</row>
    <row r="210" spans="1:39" x14ac:dyDescent="0.3">
      <c r="A210" s="28">
        <v>44178</v>
      </c>
      <c r="B210" s="11" t="s">
        <v>12</v>
      </c>
      <c r="C210" s="10" t="s">
        <v>13</v>
      </c>
      <c r="D210" s="10" t="s">
        <v>14</v>
      </c>
      <c r="E210" s="10" t="s">
        <v>27</v>
      </c>
      <c r="F210" s="10" t="s">
        <v>34</v>
      </c>
      <c r="G210" s="12">
        <v>10000</v>
      </c>
      <c r="H210" s="13">
        <v>9</v>
      </c>
      <c r="I210" s="12">
        <v>90000</v>
      </c>
      <c r="J210" s="8"/>
      <c r="K210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</row>
    <row r="211" spans="1:39" x14ac:dyDescent="0.3">
      <c r="A211" s="28">
        <v>44178</v>
      </c>
      <c r="B211" s="11" t="s">
        <v>12</v>
      </c>
      <c r="C211" s="10" t="s">
        <v>13</v>
      </c>
      <c r="D211" s="10" t="s">
        <v>14</v>
      </c>
      <c r="E211" s="10" t="s">
        <v>22</v>
      </c>
      <c r="F211" s="10" t="s">
        <v>23</v>
      </c>
      <c r="G211" s="12">
        <v>8000</v>
      </c>
      <c r="H211" s="13">
        <v>8</v>
      </c>
      <c r="I211" s="12">
        <v>64000</v>
      </c>
      <c r="J211" s="8"/>
      <c r="K211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</row>
    <row r="212" spans="1:39" x14ac:dyDescent="0.3">
      <c r="A212" s="28">
        <v>44186</v>
      </c>
      <c r="B212" s="11" t="s">
        <v>12</v>
      </c>
      <c r="C212" s="10" t="s">
        <v>13</v>
      </c>
      <c r="D212" s="10" t="s">
        <v>14</v>
      </c>
      <c r="E212" s="10" t="s">
        <v>10</v>
      </c>
      <c r="F212" s="10" t="s">
        <v>30</v>
      </c>
      <c r="G212" s="12">
        <v>3000</v>
      </c>
      <c r="H212" s="13">
        <v>5</v>
      </c>
      <c r="I212" s="12">
        <v>15000</v>
      </c>
      <c r="J212" s="8"/>
      <c r="K212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</row>
    <row r="213" spans="1:39" x14ac:dyDescent="0.3">
      <c r="A213" s="28">
        <v>44191</v>
      </c>
      <c r="B213" s="11" t="s">
        <v>12</v>
      </c>
      <c r="C213" s="10" t="s">
        <v>13</v>
      </c>
      <c r="D213" s="10" t="s">
        <v>14</v>
      </c>
      <c r="E213" s="10" t="s">
        <v>10</v>
      </c>
      <c r="F213" s="10" t="s">
        <v>30</v>
      </c>
      <c r="G213" s="12">
        <v>3000</v>
      </c>
      <c r="H213" s="13">
        <v>5</v>
      </c>
      <c r="I213" s="12">
        <v>15000</v>
      </c>
      <c r="J213" s="8"/>
      <c r="K213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</row>
    <row r="214" spans="1:39" x14ac:dyDescent="0.3">
      <c r="A214" s="28">
        <v>44195</v>
      </c>
      <c r="B214" s="11" t="s">
        <v>12</v>
      </c>
      <c r="C214" s="10" t="s">
        <v>13</v>
      </c>
      <c r="D214" s="10" t="s">
        <v>14</v>
      </c>
      <c r="E214" s="10" t="s">
        <v>27</v>
      </c>
      <c r="F214" s="10" t="s">
        <v>28</v>
      </c>
      <c r="G214" s="12">
        <v>18000</v>
      </c>
      <c r="H214" s="13">
        <v>4</v>
      </c>
      <c r="I214" s="12">
        <v>72000</v>
      </c>
      <c r="J214" s="8"/>
      <c r="K214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</row>
    <row r="215" spans="1:39" x14ac:dyDescent="0.3">
      <c r="A215" s="28">
        <v>44201</v>
      </c>
      <c r="B215" s="11" t="s">
        <v>12</v>
      </c>
      <c r="C215" s="10" t="s">
        <v>13</v>
      </c>
      <c r="D215" s="10" t="s">
        <v>14</v>
      </c>
      <c r="E215" s="10" t="s">
        <v>10</v>
      </c>
      <c r="F215" s="10" t="s">
        <v>15</v>
      </c>
      <c r="G215" s="12">
        <v>6000</v>
      </c>
      <c r="H215" s="13">
        <v>10</v>
      </c>
      <c r="I215" s="12">
        <v>60000</v>
      </c>
      <c r="J215" s="8"/>
      <c r="K215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</row>
    <row r="216" spans="1:39" x14ac:dyDescent="0.3">
      <c r="A216" s="28">
        <v>44215</v>
      </c>
      <c r="B216" s="11" t="s">
        <v>12</v>
      </c>
      <c r="C216" s="10" t="s">
        <v>13</v>
      </c>
      <c r="D216" s="10" t="s">
        <v>14</v>
      </c>
      <c r="E216" s="10" t="s">
        <v>22</v>
      </c>
      <c r="F216" s="10" t="s">
        <v>31</v>
      </c>
      <c r="G216" s="12">
        <v>4000</v>
      </c>
      <c r="H216" s="13">
        <v>1</v>
      </c>
      <c r="I216" s="12">
        <v>4000</v>
      </c>
      <c r="J216" s="8"/>
      <c r="K216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</row>
    <row r="217" spans="1:39" x14ac:dyDescent="0.3">
      <c r="A217" s="28">
        <v>44217</v>
      </c>
      <c r="B217" s="11" t="s">
        <v>12</v>
      </c>
      <c r="C217" s="10" t="s">
        <v>13</v>
      </c>
      <c r="D217" s="10" t="s">
        <v>14</v>
      </c>
      <c r="E217" s="10" t="s">
        <v>27</v>
      </c>
      <c r="F217" s="10" t="s">
        <v>28</v>
      </c>
      <c r="G217" s="12">
        <v>18000</v>
      </c>
      <c r="H217" s="13">
        <v>1</v>
      </c>
      <c r="I217" s="12">
        <v>18000</v>
      </c>
      <c r="J217" s="8"/>
      <c r="K21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</row>
    <row r="218" spans="1:39" x14ac:dyDescent="0.3">
      <c r="A218" s="28">
        <v>44220</v>
      </c>
      <c r="B218" s="11" t="s">
        <v>12</v>
      </c>
      <c r="C218" s="10" t="s">
        <v>13</v>
      </c>
      <c r="D218" s="10" t="s">
        <v>14</v>
      </c>
      <c r="E218" s="10" t="s">
        <v>10</v>
      </c>
      <c r="F218" s="10" t="s">
        <v>11</v>
      </c>
      <c r="G218" s="12">
        <v>7000</v>
      </c>
      <c r="H218" s="13">
        <v>6</v>
      </c>
      <c r="I218" s="12">
        <v>42000</v>
      </c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</row>
    <row r="219" spans="1:39" x14ac:dyDescent="0.3">
      <c r="A219" s="28">
        <v>44222</v>
      </c>
      <c r="B219" s="11" t="s">
        <v>12</v>
      </c>
      <c r="C219" s="10" t="s">
        <v>49</v>
      </c>
      <c r="D219" s="10" t="s">
        <v>14</v>
      </c>
      <c r="E219" s="10" t="s">
        <v>22</v>
      </c>
      <c r="F219" s="10" t="s">
        <v>31</v>
      </c>
      <c r="G219" s="12">
        <v>4000</v>
      </c>
      <c r="H219" s="13">
        <v>6</v>
      </c>
      <c r="I219" s="12">
        <v>24000</v>
      </c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</row>
    <row r="220" spans="1:39" x14ac:dyDescent="0.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</row>
    <row r="221" spans="1:39" x14ac:dyDescent="0.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</row>
    <row r="222" spans="1:39" x14ac:dyDescent="0.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</row>
    <row r="223" spans="1:39" x14ac:dyDescent="0.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</row>
    <row r="224" spans="1:39" x14ac:dyDescent="0.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</row>
    <row r="225" spans="1:39" x14ac:dyDescent="0.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</row>
    <row r="226" spans="1:39" x14ac:dyDescent="0.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</row>
    <row r="227" spans="1:39" x14ac:dyDescent="0.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</row>
    <row r="228" spans="1:39" x14ac:dyDescent="0.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</row>
    <row r="229" spans="1:39" x14ac:dyDescent="0.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</row>
    <row r="230" spans="1:39" x14ac:dyDescent="0.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</row>
    <row r="231" spans="1:39" x14ac:dyDescent="0.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</row>
    <row r="232" spans="1:39" x14ac:dyDescent="0.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</row>
    <row r="233" spans="1:39" x14ac:dyDescent="0.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</row>
    <row r="234" spans="1:39" x14ac:dyDescent="0.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</row>
    <row r="235" spans="1:39" x14ac:dyDescent="0.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</row>
    <row r="236" spans="1:39" x14ac:dyDescent="0.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</row>
    <row r="237" spans="1:39" x14ac:dyDescent="0.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</row>
    <row r="238" spans="1:39" x14ac:dyDescent="0.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</row>
    <row r="239" spans="1:39" x14ac:dyDescent="0.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</row>
    <row r="240" spans="1:39" x14ac:dyDescent="0.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</row>
    <row r="241" spans="1:39" x14ac:dyDescent="0.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</row>
    <row r="242" spans="1:39" x14ac:dyDescent="0.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</row>
    <row r="243" spans="1:39" x14ac:dyDescent="0.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</row>
    <row r="244" spans="1:39" x14ac:dyDescent="0.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</row>
    <row r="245" spans="1:39" x14ac:dyDescent="0.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</row>
    <row r="246" spans="1:39" x14ac:dyDescent="0.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</row>
    <row r="247" spans="1:39" x14ac:dyDescent="0.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</row>
    <row r="248" spans="1:39" x14ac:dyDescent="0.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</row>
    <row r="249" spans="1:39" x14ac:dyDescent="0.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</row>
    <row r="250" spans="1:39" x14ac:dyDescent="0.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</row>
    <row r="251" spans="1:39" x14ac:dyDescent="0.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</row>
    <row r="252" spans="1:39" x14ac:dyDescent="0.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</row>
    <row r="253" spans="1:39" x14ac:dyDescent="0.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</row>
    <row r="254" spans="1:39" x14ac:dyDescent="0.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</row>
    <row r="255" spans="1:39" x14ac:dyDescent="0.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</row>
    <row r="256" spans="1:39" x14ac:dyDescent="0.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</row>
    <row r="257" spans="1:39" x14ac:dyDescent="0.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</row>
    <row r="258" spans="1:39" x14ac:dyDescent="0.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</row>
    <row r="259" spans="1:39" x14ac:dyDescent="0.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</row>
    <row r="260" spans="1:39" x14ac:dyDescent="0.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</row>
    <row r="261" spans="1:39" x14ac:dyDescent="0.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</row>
    <row r="262" spans="1:39" x14ac:dyDescent="0.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</row>
    <row r="263" spans="1:39" x14ac:dyDescent="0.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</row>
    <row r="264" spans="1:39" x14ac:dyDescent="0.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</row>
    <row r="265" spans="1:39" x14ac:dyDescent="0.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</row>
    <row r="266" spans="1:39" x14ac:dyDescent="0.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</row>
    <row r="267" spans="1:39" x14ac:dyDescent="0.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</row>
    <row r="268" spans="1:39" x14ac:dyDescent="0.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</row>
    <row r="269" spans="1:39" x14ac:dyDescent="0.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</row>
    <row r="270" spans="1:39" x14ac:dyDescent="0.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</row>
    <row r="271" spans="1:39" x14ac:dyDescent="0.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</row>
    <row r="272" spans="1:39" x14ac:dyDescent="0.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</row>
    <row r="273" spans="1:39" x14ac:dyDescent="0.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</row>
    <row r="274" spans="1:39" x14ac:dyDescent="0.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</row>
    <row r="275" spans="1:39" x14ac:dyDescent="0.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</row>
    <row r="276" spans="1:39" x14ac:dyDescent="0.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</row>
    <row r="277" spans="1:39" x14ac:dyDescent="0.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</row>
    <row r="278" spans="1:39" x14ac:dyDescent="0.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</row>
    <row r="279" spans="1:39" x14ac:dyDescent="0.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</row>
    <row r="280" spans="1:39" x14ac:dyDescent="0.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</row>
    <row r="281" spans="1:39" x14ac:dyDescent="0.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</row>
    <row r="282" spans="1:39" x14ac:dyDescent="0.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</row>
    <row r="283" spans="1:39" x14ac:dyDescent="0.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</row>
    <row r="284" spans="1:39" x14ac:dyDescent="0.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</row>
    <row r="285" spans="1:39" x14ac:dyDescent="0.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</row>
    <row r="286" spans="1:39" x14ac:dyDescent="0.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</row>
    <row r="287" spans="1:39" x14ac:dyDescent="0.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</row>
    <row r="288" spans="1:39" x14ac:dyDescent="0.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</row>
    <row r="289" spans="1:39" x14ac:dyDescent="0.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</row>
    <row r="290" spans="1:39" x14ac:dyDescent="0.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</row>
    <row r="291" spans="1:39" x14ac:dyDescent="0.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</row>
    <row r="292" spans="1:39" x14ac:dyDescent="0.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</row>
    <row r="293" spans="1:39" x14ac:dyDescent="0.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</row>
    <row r="294" spans="1:39" x14ac:dyDescent="0.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</row>
    <row r="295" spans="1:39" x14ac:dyDescent="0.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</row>
    <row r="296" spans="1:39" x14ac:dyDescent="0.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</row>
    <row r="297" spans="1:39" x14ac:dyDescent="0.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</row>
    <row r="298" spans="1:39" x14ac:dyDescent="0.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</row>
    <row r="299" spans="1:39" x14ac:dyDescent="0.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</row>
    <row r="300" spans="1:39" x14ac:dyDescent="0.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</row>
    <row r="301" spans="1:39" x14ac:dyDescent="0.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</row>
    <row r="302" spans="1:39" x14ac:dyDescent="0.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</row>
    <row r="303" spans="1:39" x14ac:dyDescent="0.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</row>
    <row r="304" spans="1:39" x14ac:dyDescent="0.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</row>
    <row r="305" spans="1:39" x14ac:dyDescent="0.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</row>
    <row r="306" spans="1:39" x14ac:dyDescent="0.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</row>
    <row r="307" spans="1:39" x14ac:dyDescent="0.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</row>
    <row r="308" spans="1:39" x14ac:dyDescent="0.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</row>
    <row r="309" spans="1:39" x14ac:dyDescent="0.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</row>
    <row r="310" spans="1:39" x14ac:dyDescent="0.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</row>
    <row r="311" spans="1:39" x14ac:dyDescent="0.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</row>
    <row r="312" spans="1:39" x14ac:dyDescent="0.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</row>
    <row r="313" spans="1:39" x14ac:dyDescent="0.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</row>
    <row r="314" spans="1:39" x14ac:dyDescent="0.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</row>
    <row r="315" spans="1:39" x14ac:dyDescent="0.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</row>
    <row r="316" spans="1:39" x14ac:dyDescent="0.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</row>
    <row r="317" spans="1:39" x14ac:dyDescent="0.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</row>
    <row r="318" spans="1:39" x14ac:dyDescent="0.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</row>
    <row r="319" spans="1:39" x14ac:dyDescent="0.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</row>
    <row r="320" spans="1:39" x14ac:dyDescent="0.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</row>
    <row r="321" spans="1:39" x14ac:dyDescent="0.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</row>
    <row r="322" spans="1:39" x14ac:dyDescent="0.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</row>
    <row r="323" spans="1:39" x14ac:dyDescent="0.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</row>
    <row r="324" spans="1:39" x14ac:dyDescent="0.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</row>
    <row r="325" spans="1:39" x14ac:dyDescent="0.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</row>
    <row r="326" spans="1:39" x14ac:dyDescent="0.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</row>
    <row r="327" spans="1:39" x14ac:dyDescent="0.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</row>
    <row r="328" spans="1:39" x14ac:dyDescent="0.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</row>
    <row r="329" spans="1:39" x14ac:dyDescent="0.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</row>
    <row r="330" spans="1:39" x14ac:dyDescent="0.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</row>
    <row r="331" spans="1:39" x14ac:dyDescent="0.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</row>
    <row r="332" spans="1:39" x14ac:dyDescent="0.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</row>
    <row r="333" spans="1:39" x14ac:dyDescent="0.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</row>
    <row r="334" spans="1:39" x14ac:dyDescent="0.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</row>
    <row r="335" spans="1:39" x14ac:dyDescent="0.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</row>
    <row r="336" spans="1:39" x14ac:dyDescent="0.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</row>
    <row r="337" spans="1:39" x14ac:dyDescent="0.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</row>
    <row r="338" spans="1:39" x14ac:dyDescent="0.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</row>
    <row r="339" spans="1:39" x14ac:dyDescent="0.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</row>
    <row r="340" spans="1:39" x14ac:dyDescent="0.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</row>
    <row r="341" spans="1:39" x14ac:dyDescent="0.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</row>
    <row r="342" spans="1:39" x14ac:dyDescent="0.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</row>
    <row r="343" spans="1:39" x14ac:dyDescent="0.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</row>
    <row r="344" spans="1:39" x14ac:dyDescent="0.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</row>
    <row r="345" spans="1:39" x14ac:dyDescent="0.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</row>
    <row r="346" spans="1:39" x14ac:dyDescent="0.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</row>
    <row r="347" spans="1:39" x14ac:dyDescent="0.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</row>
    <row r="348" spans="1:39" x14ac:dyDescent="0.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</row>
    <row r="349" spans="1:39" x14ac:dyDescent="0.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</row>
    <row r="350" spans="1:39" x14ac:dyDescent="0.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</row>
    <row r="351" spans="1:39" x14ac:dyDescent="0.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</row>
    <row r="352" spans="1:39" x14ac:dyDescent="0.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</row>
    <row r="353" spans="1:39" x14ac:dyDescent="0.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</row>
    <row r="354" spans="1:39" x14ac:dyDescent="0.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</row>
    <row r="355" spans="1:39" x14ac:dyDescent="0.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</row>
    <row r="356" spans="1:39" x14ac:dyDescent="0.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</row>
    <row r="357" spans="1:39" x14ac:dyDescent="0.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</row>
    <row r="358" spans="1:39" x14ac:dyDescent="0.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</row>
    <row r="359" spans="1:39" x14ac:dyDescent="0.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</row>
    <row r="360" spans="1:39" x14ac:dyDescent="0.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</row>
    <row r="361" spans="1:39" x14ac:dyDescent="0.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</row>
    <row r="362" spans="1:39" x14ac:dyDescent="0.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</row>
    <row r="363" spans="1:39" x14ac:dyDescent="0.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</row>
    <row r="364" spans="1:39" x14ac:dyDescent="0.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</row>
    <row r="365" spans="1:39" x14ac:dyDescent="0.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</row>
    <row r="366" spans="1:39" x14ac:dyDescent="0.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</row>
    <row r="367" spans="1:39" x14ac:dyDescent="0.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</row>
    <row r="368" spans="1:39" x14ac:dyDescent="0.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</row>
    <row r="369" spans="1:39" x14ac:dyDescent="0.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</row>
    <row r="370" spans="1:39" x14ac:dyDescent="0.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</row>
    <row r="371" spans="1:39" x14ac:dyDescent="0.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</row>
    <row r="372" spans="1:39" x14ac:dyDescent="0.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</row>
    <row r="373" spans="1:39" x14ac:dyDescent="0.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</row>
    <row r="374" spans="1:39" x14ac:dyDescent="0.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</row>
    <row r="375" spans="1:39" x14ac:dyDescent="0.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</row>
    <row r="376" spans="1:39" x14ac:dyDescent="0.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</row>
    <row r="377" spans="1:39" x14ac:dyDescent="0.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</row>
    <row r="378" spans="1:39" x14ac:dyDescent="0.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</row>
    <row r="379" spans="1:39" x14ac:dyDescent="0.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</row>
    <row r="380" spans="1:39" x14ac:dyDescent="0.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</row>
    <row r="381" spans="1:39" x14ac:dyDescent="0.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</row>
    <row r="382" spans="1:39" x14ac:dyDescent="0.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</row>
    <row r="383" spans="1:39" x14ac:dyDescent="0.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</row>
    <row r="384" spans="1:39" x14ac:dyDescent="0.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</row>
    <row r="385" spans="1:39" x14ac:dyDescent="0.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</row>
    <row r="386" spans="1:39" x14ac:dyDescent="0.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</row>
    <row r="387" spans="1:39" x14ac:dyDescent="0.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</row>
    <row r="388" spans="1:39" x14ac:dyDescent="0.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</row>
    <row r="389" spans="1:39" x14ac:dyDescent="0.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</row>
    <row r="390" spans="1:39" x14ac:dyDescent="0.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</row>
    <row r="391" spans="1:39" x14ac:dyDescent="0.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</row>
    <row r="392" spans="1:39" x14ac:dyDescent="0.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</row>
    <row r="393" spans="1:39" x14ac:dyDescent="0.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</row>
    <row r="394" spans="1:39" x14ac:dyDescent="0.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</row>
    <row r="395" spans="1:39" x14ac:dyDescent="0.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</row>
    <row r="396" spans="1:39" x14ac:dyDescent="0.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</row>
    <row r="397" spans="1:39" x14ac:dyDescent="0.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</row>
    <row r="398" spans="1:39" x14ac:dyDescent="0.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</row>
    <row r="399" spans="1:39" x14ac:dyDescent="0.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</row>
    <row r="400" spans="1:39" x14ac:dyDescent="0.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</row>
    <row r="401" spans="1:39" x14ac:dyDescent="0.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</row>
    <row r="402" spans="1:39" x14ac:dyDescent="0.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</row>
    <row r="403" spans="1:39" x14ac:dyDescent="0.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</row>
    <row r="404" spans="1:39" x14ac:dyDescent="0.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</row>
    <row r="405" spans="1:39" x14ac:dyDescent="0.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</row>
    <row r="406" spans="1:39" x14ac:dyDescent="0.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</row>
    <row r="407" spans="1:39" x14ac:dyDescent="0.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</row>
    <row r="408" spans="1:39" x14ac:dyDescent="0.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</row>
    <row r="409" spans="1:39" x14ac:dyDescent="0.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</row>
    <row r="410" spans="1:39" x14ac:dyDescent="0.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</row>
    <row r="411" spans="1:39" x14ac:dyDescent="0.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</row>
    <row r="412" spans="1:39" x14ac:dyDescent="0.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</row>
    <row r="413" spans="1:39" x14ac:dyDescent="0.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</row>
    <row r="414" spans="1:39" x14ac:dyDescent="0.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</row>
    <row r="415" spans="1:39" x14ac:dyDescent="0.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</row>
    <row r="416" spans="1:39" x14ac:dyDescent="0.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</row>
    <row r="417" spans="1:39" x14ac:dyDescent="0.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</row>
    <row r="418" spans="1:39" x14ac:dyDescent="0.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</row>
    <row r="419" spans="1:39" x14ac:dyDescent="0.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</row>
    <row r="420" spans="1:39" x14ac:dyDescent="0.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</row>
    <row r="421" spans="1:39" x14ac:dyDescent="0.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</row>
    <row r="422" spans="1:39" x14ac:dyDescent="0.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</row>
    <row r="423" spans="1:39" x14ac:dyDescent="0.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</row>
    <row r="424" spans="1:39" x14ac:dyDescent="0.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</row>
    <row r="425" spans="1:39" x14ac:dyDescent="0.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</row>
    <row r="426" spans="1:39" x14ac:dyDescent="0.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</row>
    <row r="427" spans="1:39" x14ac:dyDescent="0.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</row>
    <row r="428" spans="1:39" x14ac:dyDescent="0.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</row>
    <row r="429" spans="1:39" x14ac:dyDescent="0.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</row>
    <row r="430" spans="1:39" x14ac:dyDescent="0.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</row>
    <row r="431" spans="1:39" x14ac:dyDescent="0.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</row>
    <row r="432" spans="1:39" x14ac:dyDescent="0.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</row>
    <row r="433" spans="1:39" x14ac:dyDescent="0.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</row>
    <row r="434" spans="1:39" x14ac:dyDescent="0.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</row>
    <row r="435" spans="1:39" x14ac:dyDescent="0.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</row>
    <row r="436" spans="1:39" x14ac:dyDescent="0.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</row>
    <row r="437" spans="1:39" x14ac:dyDescent="0.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</row>
    <row r="438" spans="1:39" x14ac:dyDescent="0.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</row>
    <row r="439" spans="1:39" x14ac:dyDescent="0.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</row>
    <row r="440" spans="1:39" x14ac:dyDescent="0.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</row>
    <row r="441" spans="1:39" x14ac:dyDescent="0.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</row>
    <row r="442" spans="1:39" x14ac:dyDescent="0.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</row>
    <row r="443" spans="1:39" x14ac:dyDescent="0.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</row>
    <row r="444" spans="1:39" x14ac:dyDescent="0.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</row>
    <row r="445" spans="1:39" x14ac:dyDescent="0.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</row>
    <row r="446" spans="1:39" x14ac:dyDescent="0.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</row>
    <row r="447" spans="1:39" x14ac:dyDescent="0.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</row>
    <row r="448" spans="1:39" x14ac:dyDescent="0.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</row>
    <row r="449" spans="1:39" x14ac:dyDescent="0.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</row>
    <row r="450" spans="1:39" x14ac:dyDescent="0.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</row>
    <row r="451" spans="1:39" x14ac:dyDescent="0.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</row>
    <row r="452" spans="1:39" x14ac:dyDescent="0.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</row>
    <row r="453" spans="1:39" x14ac:dyDescent="0.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</row>
    <row r="454" spans="1:39" x14ac:dyDescent="0.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</row>
    <row r="455" spans="1:39" x14ac:dyDescent="0.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</row>
    <row r="456" spans="1:39" x14ac:dyDescent="0.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</row>
    <row r="457" spans="1:39" x14ac:dyDescent="0.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</row>
    <row r="458" spans="1:39" x14ac:dyDescent="0.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</row>
    <row r="459" spans="1:39" x14ac:dyDescent="0.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</row>
    <row r="460" spans="1:39" x14ac:dyDescent="0.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</row>
    <row r="461" spans="1:39" x14ac:dyDescent="0.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</row>
    <row r="462" spans="1:39" x14ac:dyDescent="0.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</row>
    <row r="463" spans="1:39" x14ac:dyDescent="0.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</row>
    <row r="464" spans="1:39" x14ac:dyDescent="0.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</row>
    <row r="465" spans="1:39" x14ac:dyDescent="0.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</row>
    <row r="466" spans="1:39" x14ac:dyDescent="0.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</row>
    <row r="467" spans="1:39" x14ac:dyDescent="0.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</row>
    <row r="468" spans="1:39" x14ac:dyDescent="0.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</row>
    <row r="469" spans="1:39" x14ac:dyDescent="0.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</row>
    <row r="470" spans="1:39" x14ac:dyDescent="0.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</row>
    <row r="471" spans="1:39" x14ac:dyDescent="0.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</row>
    <row r="472" spans="1:39" x14ac:dyDescent="0.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</row>
    <row r="473" spans="1:39" x14ac:dyDescent="0.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</row>
    <row r="474" spans="1:39" x14ac:dyDescent="0.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</row>
    <row r="475" spans="1:39" x14ac:dyDescent="0.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</row>
    <row r="476" spans="1:39" x14ac:dyDescent="0.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</row>
    <row r="477" spans="1:39" x14ac:dyDescent="0.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</row>
    <row r="478" spans="1:39" x14ac:dyDescent="0.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</row>
    <row r="479" spans="1:39" x14ac:dyDescent="0.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</row>
    <row r="480" spans="1:39" x14ac:dyDescent="0.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</row>
    <row r="481" spans="1:39" x14ac:dyDescent="0.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</row>
    <row r="482" spans="1:39" x14ac:dyDescent="0.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</row>
    <row r="483" spans="1:39" x14ac:dyDescent="0.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</row>
    <row r="484" spans="1:39" x14ac:dyDescent="0.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</row>
    <row r="485" spans="1:39" x14ac:dyDescent="0.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</row>
    <row r="486" spans="1:39" x14ac:dyDescent="0.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</row>
    <row r="487" spans="1:39" x14ac:dyDescent="0.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</row>
    <row r="488" spans="1:39" x14ac:dyDescent="0.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</row>
    <row r="489" spans="1:39" x14ac:dyDescent="0.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</row>
    <row r="490" spans="1:39" x14ac:dyDescent="0.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</row>
    <row r="491" spans="1:39" x14ac:dyDescent="0.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</row>
    <row r="492" spans="1:39" x14ac:dyDescent="0.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</row>
    <row r="493" spans="1:39" x14ac:dyDescent="0.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</row>
    <row r="494" spans="1:39" x14ac:dyDescent="0.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</row>
    <row r="495" spans="1:39" x14ac:dyDescent="0.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</row>
    <row r="496" spans="1:39" x14ac:dyDescent="0.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</row>
    <row r="497" spans="1:39" x14ac:dyDescent="0.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</row>
    <row r="498" spans="1:39" x14ac:dyDescent="0.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</row>
    <row r="499" spans="1:39" x14ac:dyDescent="0.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</row>
    <row r="500" spans="1:39" x14ac:dyDescent="0.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</row>
    <row r="501" spans="1:39" x14ac:dyDescent="0.3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</row>
    <row r="502" spans="1:39" x14ac:dyDescent="0.3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</row>
    <row r="503" spans="1:39" x14ac:dyDescent="0.3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</row>
    <row r="504" spans="1:39" x14ac:dyDescent="0.3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</row>
    <row r="505" spans="1:39" x14ac:dyDescent="0.3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</row>
    <row r="506" spans="1:39" x14ac:dyDescent="0.3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</row>
    <row r="507" spans="1:39" x14ac:dyDescent="0.3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</row>
    <row r="508" spans="1:39" x14ac:dyDescent="0.3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</row>
    <row r="509" spans="1:39" x14ac:dyDescent="0.3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</row>
    <row r="510" spans="1:39" x14ac:dyDescent="0.3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</row>
    <row r="511" spans="1:39" x14ac:dyDescent="0.3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</row>
    <row r="512" spans="1:39" x14ac:dyDescent="0.3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</row>
    <row r="513" spans="1:39" x14ac:dyDescent="0.3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</row>
    <row r="514" spans="1:39" x14ac:dyDescent="0.3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</row>
    <row r="515" spans="1:39" x14ac:dyDescent="0.3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</row>
    <row r="516" spans="1:39" x14ac:dyDescent="0.3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</row>
    <row r="517" spans="1:39" x14ac:dyDescent="0.3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</row>
    <row r="518" spans="1:39" x14ac:dyDescent="0.3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</row>
    <row r="519" spans="1:39" x14ac:dyDescent="0.3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</row>
    <row r="520" spans="1:39" x14ac:dyDescent="0.3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</row>
    <row r="521" spans="1:39" x14ac:dyDescent="0.3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</row>
    <row r="522" spans="1:39" x14ac:dyDescent="0.3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</row>
    <row r="523" spans="1:39" x14ac:dyDescent="0.3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</row>
    <row r="524" spans="1:39" x14ac:dyDescent="0.3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</row>
    <row r="525" spans="1:39" x14ac:dyDescent="0.3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</row>
    <row r="526" spans="1:39" x14ac:dyDescent="0.3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</row>
    <row r="527" spans="1:39" x14ac:dyDescent="0.3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</row>
    <row r="528" spans="1:39" x14ac:dyDescent="0.3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</row>
    <row r="529" spans="1:39" x14ac:dyDescent="0.3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</row>
    <row r="530" spans="1:39" x14ac:dyDescent="0.3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</row>
    <row r="531" spans="1:39" x14ac:dyDescent="0.3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</row>
    <row r="532" spans="1:39" x14ac:dyDescent="0.3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</row>
    <row r="533" spans="1:39" x14ac:dyDescent="0.3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</row>
    <row r="534" spans="1:39" x14ac:dyDescent="0.3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</row>
    <row r="535" spans="1:39" x14ac:dyDescent="0.3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</row>
    <row r="536" spans="1:39" x14ac:dyDescent="0.3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</row>
    <row r="537" spans="1:39" x14ac:dyDescent="0.3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</row>
    <row r="538" spans="1:39" x14ac:dyDescent="0.3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</row>
    <row r="539" spans="1:39" x14ac:dyDescent="0.3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</row>
    <row r="540" spans="1:39" x14ac:dyDescent="0.3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</row>
    <row r="541" spans="1:39" x14ac:dyDescent="0.3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</row>
    <row r="542" spans="1:39" x14ac:dyDescent="0.3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</row>
    <row r="543" spans="1:39" x14ac:dyDescent="0.3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</row>
    <row r="544" spans="1:39" x14ac:dyDescent="0.3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</row>
    <row r="545" spans="1:39" x14ac:dyDescent="0.3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</row>
    <row r="546" spans="1:39" x14ac:dyDescent="0.3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</row>
    <row r="547" spans="1:39" x14ac:dyDescent="0.3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</row>
    <row r="548" spans="1:39" x14ac:dyDescent="0.3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</row>
    <row r="549" spans="1:39" x14ac:dyDescent="0.3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</row>
    <row r="550" spans="1:39" x14ac:dyDescent="0.3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</row>
    <row r="551" spans="1:39" x14ac:dyDescent="0.3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</row>
    <row r="552" spans="1:39" x14ac:dyDescent="0.3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</row>
    <row r="553" spans="1:39" x14ac:dyDescent="0.3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</row>
    <row r="554" spans="1:39" x14ac:dyDescent="0.3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</row>
    <row r="555" spans="1:39" x14ac:dyDescent="0.3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</row>
    <row r="556" spans="1:39" x14ac:dyDescent="0.3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</row>
    <row r="557" spans="1:39" x14ac:dyDescent="0.3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</row>
    <row r="558" spans="1:39" x14ac:dyDescent="0.3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</row>
    <row r="559" spans="1:39" x14ac:dyDescent="0.3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</row>
    <row r="560" spans="1:39" x14ac:dyDescent="0.3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</row>
    <row r="561" spans="1:39" x14ac:dyDescent="0.3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</row>
    <row r="562" spans="1:39" x14ac:dyDescent="0.3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</row>
    <row r="563" spans="1:39" x14ac:dyDescent="0.3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</row>
    <row r="564" spans="1:39" x14ac:dyDescent="0.3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</row>
    <row r="565" spans="1:39" x14ac:dyDescent="0.3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</row>
    <row r="566" spans="1:39" x14ac:dyDescent="0.3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</row>
    <row r="567" spans="1:39" x14ac:dyDescent="0.3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</row>
    <row r="568" spans="1:39" x14ac:dyDescent="0.3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</row>
    <row r="569" spans="1:39" x14ac:dyDescent="0.3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</row>
    <row r="570" spans="1:39" x14ac:dyDescent="0.3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</row>
    <row r="571" spans="1:39" x14ac:dyDescent="0.3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</row>
    <row r="572" spans="1:39" x14ac:dyDescent="0.3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</row>
    <row r="573" spans="1:39" x14ac:dyDescent="0.3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</row>
    <row r="574" spans="1:39" x14ac:dyDescent="0.3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</row>
    <row r="575" spans="1:39" x14ac:dyDescent="0.3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</row>
    <row r="576" spans="1:39" x14ac:dyDescent="0.3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</row>
    <row r="577" spans="1:39" x14ac:dyDescent="0.3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</row>
    <row r="578" spans="1:39" x14ac:dyDescent="0.3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</row>
    <row r="579" spans="1:39" x14ac:dyDescent="0.3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</row>
    <row r="580" spans="1:39" x14ac:dyDescent="0.3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</row>
    <row r="581" spans="1:39" x14ac:dyDescent="0.3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</row>
    <row r="582" spans="1:39" x14ac:dyDescent="0.3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</row>
    <row r="583" spans="1:39" x14ac:dyDescent="0.3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</row>
    <row r="584" spans="1:39" x14ac:dyDescent="0.3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</row>
    <row r="585" spans="1:39" x14ac:dyDescent="0.3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</row>
    <row r="586" spans="1:39" x14ac:dyDescent="0.3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</row>
    <row r="587" spans="1:39" x14ac:dyDescent="0.3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</row>
    <row r="588" spans="1:39" x14ac:dyDescent="0.3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</row>
    <row r="589" spans="1:39" x14ac:dyDescent="0.3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</row>
    <row r="590" spans="1:39" x14ac:dyDescent="0.3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</row>
    <row r="591" spans="1:39" x14ac:dyDescent="0.3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</row>
    <row r="592" spans="1:39" x14ac:dyDescent="0.3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</row>
    <row r="593" spans="1:39" x14ac:dyDescent="0.3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</row>
    <row r="594" spans="1:39" x14ac:dyDescent="0.3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</row>
    <row r="595" spans="1:39" x14ac:dyDescent="0.3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</row>
    <row r="596" spans="1:39" x14ac:dyDescent="0.3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</row>
    <row r="597" spans="1:39" x14ac:dyDescent="0.3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</row>
    <row r="598" spans="1:39" x14ac:dyDescent="0.3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</row>
    <row r="599" spans="1:39" x14ac:dyDescent="0.3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</row>
    <row r="600" spans="1:39" x14ac:dyDescent="0.3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</row>
    <row r="601" spans="1:39" x14ac:dyDescent="0.3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</row>
    <row r="602" spans="1:39" x14ac:dyDescent="0.3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</row>
    <row r="603" spans="1:39" x14ac:dyDescent="0.3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</row>
    <row r="604" spans="1:39" x14ac:dyDescent="0.3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</row>
    <row r="605" spans="1:39" x14ac:dyDescent="0.3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</row>
    <row r="606" spans="1:39" x14ac:dyDescent="0.3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</row>
    <row r="607" spans="1:39" x14ac:dyDescent="0.3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</row>
    <row r="608" spans="1:39" x14ac:dyDescent="0.3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</row>
    <row r="609" spans="1:39" x14ac:dyDescent="0.3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</row>
    <row r="610" spans="1:39" x14ac:dyDescent="0.3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</row>
    <row r="611" spans="1:39" x14ac:dyDescent="0.3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</row>
    <row r="612" spans="1:39" x14ac:dyDescent="0.3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</row>
    <row r="613" spans="1:39" x14ac:dyDescent="0.3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</row>
    <row r="614" spans="1:39" x14ac:dyDescent="0.3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</row>
    <row r="615" spans="1:39" x14ac:dyDescent="0.3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</row>
    <row r="616" spans="1:39" x14ac:dyDescent="0.3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</row>
    <row r="617" spans="1:39" x14ac:dyDescent="0.3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</row>
    <row r="618" spans="1:39" x14ac:dyDescent="0.3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</row>
    <row r="619" spans="1:39" x14ac:dyDescent="0.3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</row>
    <row r="620" spans="1:39" x14ac:dyDescent="0.3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</row>
    <row r="621" spans="1:39" x14ac:dyDescent="0.3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</row>
    <row r="622" spans="1:39" x14ac:dyDescent="0.3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</row>
    <row r="623" spans="1:39" x14ac:dyDescent="0.3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</row>
    <row r="624" spans="1:39" x14ac:dyDescent="0.3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</row>
    <row r="625" spans="1:39" x14ac:dyDescent="0.3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</row>
    <row r="626" spans="1:39" x14ac:dyDescent="0.3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</row>
    <row r="627" spans="1:39" x14ac:dyDescent="0.3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</row>
    <row r="628" spans="1:39" x14ac:dyDescent="0.3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</row>
    <row r="629" spans="1:39" x14ac:dyDescent="0.3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</row>
    <row r="630" spans="1:39" x14ac:dyDescent="0.3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</row>
    <row r="631" spans="1:39" x14ac:dyDescent="0.3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</row>
    <row r="632" spans="1:39" x14ac:dyDescent="0.3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</row>
    <row r="633" spans="1:39" x14ac:dyDescent="0.3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</row>
    <row r="634" spans="1:39" x14ac:dyDescent="0.3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</row>
    <row r="635" spans="1:39" x14ac:dyDescent="0.3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</row>
    <row r="636" spans="1:39" x14ac:dyDescent="0.3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</row>
    <row r="637" spans="1:39" x14ac:dyDescent="0.3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</row>
    <row r="638" spans="1:39" x14ac:dyDescent="0.3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</row>
    <row r="639" spans="1:39" x14ac:dyDescent="0.3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</row>
    <row r="640" spans="1:39" x14ac:dyDescent="0.3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</row>
    <row r="641" spans="1:39" x14ac:dyDescent="0.3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</row>
    <row r="642" spans="1:39" x14ac:dyDescent="0.3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</row>
    <row r="643" spans="1:39" x14ac:dyDescent="0.3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</row>
    <row r="644" spans="1:39" x14ac:dyDescent="0.3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</row>
    <row r="645" spans="1:39" x14ac:dyDescent="0.3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</row>
    <row r="646" spans="1:39" x14ac:dyDescent="0.3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</row>
    <row r="647" spans="1:39" x14ac:dyDescent="0.3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</row>
    <row r="648" spans="1:39" x14ac:dyDescent="0.3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</row>
    <row r="649" spans="1:39" x14ac:dyDescent="0.3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</row>
    <row r="650" spans="1:39" x14ac:dyDescent="0.3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</row>
    <row r="651" spans="1:39" x14ac:dyDescent="0.3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</row>
    <row r="652" spans="1:39" x14ac:dyDescent="0.3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</row>
    <row r="653" spans="1:39" x14ac:dyDescent="0.3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</row>
    <row r="654" spans="1:39" x14ac:dyDescent="0.3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</row>
    <row r="655" spans="1:39" x14ac:dyDescent="0.3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</row>
    <row r="656" spans="1:39" x14ac:dyDescent="0.3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</row>
    <row r="657" spans="1:39" x14ac:dyDescent="0.3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</row>
    <row r="658" spans="1:39" x14ac:dyDescent="0.3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</row>
    <row r="659" spans="1:39" x14ac:dyDescent="0.3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</row>
    <row r="660" spans="1:39" x14ac:dyDescent="0.3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</row>
    <row r="661" spans="1:39" x14ac:dyDescent="0.3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</row>
    <row r="662" spans="1:39" x14ac:dyDescent="0.3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</row>
    <row r="663" spans="1:39" x14ac:dyDescent="0.3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</row>
    <row r="664" spans="1:39" x14ac:dyDescent="0.3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</row>
    <row r="665" spans="1:39" x14ac:dyDescent="0.3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</row>
    <row r="666" spans="1:39" x14ac:dyDescent="0.3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</row>
    <row r="667" spans="1:39" x14ac:dyDescent="0.3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</row>
    <row r="668" spans="1:39" x14ac:dyDescent="0.3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</row>
    <row r="669" spans="1:39" x14ac:dyDescent="0.3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</row>
    <row r="670" spans="1:39" x14ac:dyDescent="0.3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</row>
    <row r="671" spans="1:39" x14ac:dyDescent="0.3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</row>
    <row r="672" spans="1:39" x14ac:dyDescent="0.3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</row>
    <row r="673" spans="1:39" x14ac:dyDescent="0.3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</row>
    <row r="674" spans="1:39" x14ac:dyDescent="0.3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</row>
    <row r="675" spans="1:39" x14ac:dyDescent="0.3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</row>
    <row r="676" spans="1:39" x14ac:dyDescent="0.3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</row>
    <row r="677" spans="1:39" x14ac:dyDescent="0.3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</row>
    <row r="678" spans="1:39" x14ac:dyDescent="0.3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</row>
    <row r="679" spans="1:39" x14ac:dyDescent="0.3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</row>
    <row r="680" spans="1:39" x14ac:dyDescent="0.3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</row>
    <row r="681" spans="1:39" x14ac:dyDescent="0.3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</row>
    <row r="682" spans="1:39" x14ac:dyDescent="0.3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</row>
    <row r="683" spans="1:39" x14ac:dyDescent="0.3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</row>
    <row r="684" spans="1:39" x14ac:dyDescent="0.3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</row>
    <row r="685" spans="1:39" x14ac:dyDescent="0.3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</row>
    <row r="686" spans="1:39" x14ac:dyDescent="0.3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</row>
    <row r="687" spans="1:39" x14ac:dyDescent="0.3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</row>
    <row r="688" spans="1:39" x14ac:dyDescent="0.3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</row>
    <row r="689" spans="1:39" x14ac:dyDescent="0.3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</row>
    <row r="690" spans="1:39" x14ac:dyDescent="0.3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</row>
    <row r="691" spans="1:39" x14ac:dyDescent="0.3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</row>
    <row r="692" spans="1:39" x14ac:dyDescent="0.3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</row>
    <row r="693" spans="1:39" x14ac:dyDescent="0.3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</row>
    <row r="694" spans="1:39" x14ac:dyDescent="0.3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</row>
    <row r="695" spans="1:39" x14ac:dyDescent="0.3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</row>
    <row r="696" spans="1:39" x14ac:dyDescent="0.3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</row>
    <row r="697" spans="1:39" x14ac:dyDescent="0.3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</row>
    <row r="698" spans="1:39" x14ac:dyDescent="0.3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</row>
    <row r="699" spans="1:39" x14ac:dyDescent="0.3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</row>
    <row r="700" spans="1:39" x14ac:dyDescent="0.3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</row>
    <row r="701" spans="1:39" x14ac:dyDescent="0.3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</row>
    <row r="702" spans="1:39" x14ac:dyDescent="0.3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</row>
    <row r="703" spans="1:39" x14ac:dyDescent="0.3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</row>
    <row r="704" spans="1:39" x14ac:dyDescent="0.3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</row>
    <row r="705" spans="1:39" x14ac:dyDescent="0.3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</row>
    <row r="706" spans="1:39" x14ac:dyDescent="0.3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</row>
    <row r="707" spans="1:39" x14ac:dyDescent="0.3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</row>
    <row r="708" spans="1:39" x14ac:dyDescent="0.3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</row>
    <row r="709" spans="1:39" x14ac:dyDescent="0.3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</row>
    <row r="710" spans="1:39" x14ac:dyDescent="0.3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</row>
    <row r="711" spans="1:39" x14ac:dyDescent="0.3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</row>
    <row r="712" spans="1:39" x14ac:dyDescent="0.3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</row>
    <row r="713" spans="1:39" x14ac:dyDescent="0.3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</row>
    <row r="714" spans="1:39" x14ac:dyDescent="0.3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</row>
    <row r="715" spans="1:39" x14ac:dyDescent="0.3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</row>
    <row r="716" spans="1:39" x14ac:dyDescent="0.3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</row>
    <row r="717" spans="1:39" x14ac:dyDescent="0.3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</row>
    <row r="718" spans="1:39" x14ac:dyDescent="0.3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</row>
    <row r="719" spans="1:39" x14ac:dyDescent="0.3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</row>
    <row r="720" spans="1:39" x14ac:dyDescent="0.3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</row>
    <row r="721" spans="1:39" x14ac:dyDescent="0.3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</row>
    <row r="722" spans="1:39" x14ac:dyDescent="0.3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</row>
    <row r="723" spans="1:39" x14ac:dyDescent="0.3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</row>
    <row r="724" spans="1:39" x14ac:dyDescent="0.3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</row>
    <row r="725" spans="1:39" x14ac:dyDescent="0.3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</row>
    <row r="726" spans="1:39" x14ac:dyDescent="0.3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</row>
    <row r="727" spans="1:39" x14ac:dyDescent="0.3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</row>
    <row r="728" spans="1:39" x14ac:dyDescent="0.3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</row>
    <row r="729" spans="1:39" x14ac:dyDescent="0.3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</row>
    <row r="730" spans="1:39" x14ac:dyDescent="0.3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</row>
    <row r="731" spans="1:39" x14ac:dyDescent="0.3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</row>
    <row r="732" spans="1:39" x14ac:dyDescent="0.3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</row>
    <row r="733" spans="1:39" x14ac:dyDescent="0.3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</row>
    <row r="734" spans="1:39" x14ac:dyDescent="0.3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</row>
    <row r="735" spans="1:39" x14ac:dyDescent="0.3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</row>
    <row r="736" spans="1:39" x14ac:dyDescent="0.3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</row>
    <row r="737" spans="1:39" x14ac:dyDescent="0.3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</row>
    <row r="738" spans="1:39" x14ac:dyDescent="0.3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</row>
    <row r="739" spans="1:39" x14ac:dyDescent="0.3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</row>
    <row r="740" spans="1:39" x14ac:dyDescent="0.3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</row>
    <row r="741" spans="1:39" x14ac:dyDescent="0.3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</row>
    <row r="742" spans="1:39" x14ac:dyDescent="0.3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</row>
    <row r="743" spans="1:39" x14ac:dyDescent="0.3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</row>
    <row r="744" spans="1:39" x14ac:dyDescent="0.3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</row>
    <row r="745" spans="1:39" x14ac:dyDescent="0.3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</row>
    <row r="746" spans="1:39" x14ac:dyDescent="0.3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</row>
    <row r="747" spans="1:39" x14ac:dyDescent="0.3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</row>
    <row r="748" spans="1:39" x14ac:dyDescent="0.3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</row>
    <row r="749" spans="1:39" x14ac:dyDescent="0.3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</row>
    <row r="750" spans="1:39" x14ac:dyDescent="0.3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</row>
    <row r="751" spans="1:39" x14ac:dyDescent="0.3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</row>
    <row r="752" spans="1:39" x14ac:dyDescent="0.3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</row>
    <row r="753" spans="1:39" x14ac:dyDescent="0.3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</row>
    <row r="754" spans="1:39" x14ac:dyDescent="0.3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</row>
    <row r="755" spans="1:39" x14ac:dyDescent="0.3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</row>
    <row r="756" spans="1:39" x14ac:dyDescent="0.3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</row>
    <row r="757" spans="1:39" x14ac:dyDescent="0.3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</row>
    <row r="758" spans="1:39" x14ac:dyDescent="0.3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</row>
    <row r="759" spans="1:39" x14ac:dyDescent="0.3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</row>
    <row r="760" spans="1:39" x14ac:dyDescent="0.3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</row>
    <row r="761" spans="1:39" x14ac:dyDescent="0.3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</row>
    <row r="762" spans="1:39" x14ac:dyDescent="0.3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</row>
    <row r="763" spans="1:39" x14ac:dyDescent="0.3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</row>
    <row r="764" spans="1:39" x14ac:dyDescent="0.3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</row>
    <row r="765" spans="1:39" x14ac:dyDescent="0.3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</row>
    <row r="766" spans="1:39" x14ac:dyDescent="0.3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</row>
    <row r="767" spans="1:39" x14ac:dyDescent="0.3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</row>
    <row r="768" spans="1:39" x14ac:dyDescent="0.3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</row>
    <row r="769" spans="1:39" x14ac:dyDescent="0.3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</row>
    <row r="770" spans="1:39" x14ac:dyDescent="0.3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</row>
    <row r="771" spans="1:39" x14ac:dyDescent="0.3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</row>
    <row r="772" spans="1:39" x14ac:dyDescent="0.3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</row>
    <row r="773" spans="1:39" x14ac:dyDescent="0.3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</row>
    <row r="774" spans="1:39" x14ac:dyDescent="0.3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</row>
    <row r="775" spans="1:39" x14ac:dyDescent="0.3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</row>
    <row r="776" spans="1:39" x14ac:dyDescent="0.3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</row>
    <row r="777" spans="1:39" x14ac:dyDescent="0.3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</row>
    <row r="778" spans="1:39" x14ac:dyDescent="0.3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</row>
    <row r="779" spans="1:39" x14ac:dyDescent="0.3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</row>
    <row r="780" spans="1:39" x14ac:dyDescent="0.3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</row>
    <row r="781" spans="1:39" x14ac:dyDescent="0.3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</row>
    <row r="782" spans="1:39" x14ac:dyDescent="0.3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</row>
    <row r="783" spans="1:39" x14ac:dyDescent="0.3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</row>
    <row r="784" spans="1:39" x14ac:dyDescent="0.3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</row>
    <row r="785" spans="1:39" x14ac:dyDescent="0.3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</row>
    <row r="786" spans="1:39" x14ac:dyDescent="0.3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</row>
    <row r="787" spans="1:39" x14ac:dyDescent="0.3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</row>
    <row r="788" spans="1:39" x14ac:dyDescent="0.3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</row>
    <row r="789" spans="1:39" x14ac:dyDescent="0.3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</row>
    <row r="790" spans="1:39" x14ac:dyDescent="0.3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</row>
    <row r="791" spans="1:39" x14ac:dyDescent="0.3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</row>
    <row r="792" spans="1:39" x14ac:dyDescent="0.3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</row>
    <row r="793" spans="1:39" x14ac:dyDescent="0.3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</row>
    <row r="794" spans="1:39" x14ac:dyDescent="0.3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</row>
    <row r="795" spans="1:39" x14ac:dyDescent="0.3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</row>
    <row r="796" spans="1:39" x14ac:dyDescent="0.3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</row>
    <row r="797" spans="1:39" x14ac:dyDescent="0.3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</row>
    <row r="798" spans="1:39" x14ac:dyDescent="0.3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</row>
    <row r="799" spans="1:39" x14ac:dyDescent="0.3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</row>
    <row r="800" spans="1:39" x14ac:dyDescent="0.3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</row>
    <row r="801" spans="1:39" x14ac:dyDescent="0.3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</row>
    <row r="802" spans="1:39" x14ac:dyDescent="0.3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</row>
    <row r="803" spans="1:39" x14ac:dyDescent="0.3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</row>
    <row r="804" spans="1:39" x14ac:dyDescent="0.3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</row>
    <row r="805" spans="1:39" x14ac:dyDescent="0.3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</row>
    <row r="806" spans="1:39" x14ac:dyDescent="0.3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</row>
    <row r="807" spans="1:39" x14ac:dyDescent="0.3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</row>
    <row r="808" spans="1:39" x14ac:dyDescent="0.3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</row>
    <row r="809" spans="1:39" x14ac:dyDescent="0.3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</row>
    <row r="810" spans="1:39" x14ac:dyDescent="0.3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</row>
    <row r="811" spans="1:39" x14ac:dyDescent="0.3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</row>
    <row r="812" spans="1:39" x14ac:dyDescent="0.3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</row>
    <row r="813" spans="1:39" x14ac:dyDescent="0.3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</row>
    <row r="814" spans="1:39" x14ac:dyDescent="0.3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</row>
    <row r="815" spans="1:39" x14ac:dyDescent="0.3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</row>
    <row r="816" spans="1:39" x14ac:dyDescent="0.3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</row>
    <row r="817" spans="1:39" x14ac:dyDescent="0.3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</row>
    <row r="818" spans="1:39" x14ac:dyDescent="0.3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</row>
    <row r="819" spans="1:39" x14ac:dyDescent="0.3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</row>
    <row r="820" spans="1:39" x14ac:dyDescent="0.3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</row>
    <row r="821" spans="1:39" x14ac:dyDescent="0.3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</row>
    <row r="822" spans="1:39" x14ac:dyDescent="0.3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</row>
    <row r="823" spans="1:39" x14ac:dyDescent="0.3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</row>
    <row r="824" spans="1:39" x14ac:dyDescent="0.3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</row>
    <row r="825" spans="1:39" x14ac:dyDescent="0.3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</row>
    <row r="826" spans="1:39" x14ac:dyDescent="0.3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</row>
    <row r="827" spans="1:39" x14ac:dyDescent="0.3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</row>
    <row r="828" spans="1:39" x14ac:dyDescent="0.3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</row>
    <row r="829" spans="1:39" x14ac:dyDescent="0.3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</row>
    <row r="830" spans="1:39" x14ac:dyDescent="0.3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</row>
    <row r="831" spans="1:39" x14ac:dyDescent="0.3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</row>
    <row r="832" spans="1:39" x14ac:dyDescent="0.3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</row>
    <row r="833" spans="1:39" x14ac:dyDescent="0.3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</row>
    <row r="834" spans="1:39" x14ac:dyDescent="0.3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</row>
    <row r="835" spans="1:39" x14ac:dyDescent="0.3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</row>
    <row r="836" spans="1:39" x14ac:dyDescent="0.3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</row>
    <row r="837" spans="1:39" x14ac:dyDescent="0.3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</row>
    <row r="838" spans="1:39" x14ac:dyDescent="0.3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</row>
    <row r="839" spans="1:39" x14ac:dyDescent="0.3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</row>
    <row r="840" spans="1:39" x14ac:dyDescent="0.3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</row>
    <row r="841" spans="1:39" x14ac:dyDescent="0.3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</row>
    <row r="842" spans="1:39" x14ac:dyDescent="0.3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</row>
    <row r="843" spans="1:39" x14ac:dyDescent="0.3">
      <c r="A843" s="8"/>
      <c r="B843" s="8"/>
      <c r="C843" s="8"/>
      <c r="D843" s="8"/>
      <c r="E843" s="8"/>
      <c r="F843" s="8"/>
      <c r="G843" s="8"/>
      <c r="H843" s="8"/>
      <c r="I843" s="8"/>
      <c r="J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</row>
    <row r="844" spans="1:39" x14ac:dyDescent="0.3">
      <c r="A844" s="8"/>
      <c r="B844" s="8"/>
      <c r="C844" s="8"/>
      <c r="D844" s="8"/>
      <c r="E844" s="8"/>
      <c r="F844" s="8"/>
      <c r="G844" s="8"/>
      <c r="H844" s="8"/>
      <c r="I844" s="8"/>
      <c r="J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</row>
    <row r="845" spans="1:39" x14ac:dyDescent="0.3">
      <c r="A845" s="8"/>
      <c r="B845" s="8"/>
      <c r="C845" s="8"/>
      <c r="D845" s="8"/>
      <c r="E845" s="8"/>
      <c r="F845" s="8"/>
      <c r="G845" s="8"/>
      <c r="H845" s="8"/>
      <c r="I845" s="8"/>
      <c r="J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</row>
    <row r="846" spans="1:39" x14ac:dyDescent="0.3">
      <c r="A846" s="8"/>
      <c r="B846" s="8"/>
      <c r="C846" s="8"/>
      <c r="D846" s="8"/>
      <c r="E846" s="8"/>
      <c r="F846" s="8"/>
      <c r="G846" s="8"/>
      <c r="H846" s="8"/>
      <c r="I846" s="8"/>
      <c r="J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</row>
    <row r="847" spans="1:39" x14ac:dyDescent="0.3">
      <c r="A847" s="8"/>
      <c r="B847" s="8"/>
      <c r="C847" s="8"/>
      <c r="D847" s="8"/>
      <c r="E847" s="8"/>
      <c r="F847" s="8"/>
      <c r="G847" s="8"/>
      <c r="H847" s="8"/>
      <c r="I847" s="8"/>
      <c r="J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</row>
    <row r="848" spans="1:39" x14ac:dyDescent="0.3">
      <c r="A848" s="8"/>
      <c r="B848" s="8"/>
      <c r="C848" s="8"/>
      <c r="D848" s="8"/>
      <c r="E848" s="8"/>
      <c r="F848" s="8"/>
      <c r="G848" s="8"/>
      <c r="H848" s="8"/>
      <c r="I848" s="8"/>
      <c r="J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</row>
    <row r="849" spans="1:39" x14ac:dyDescent="0.3">
      <c r="A849" s="8"/>
      <c r="B849" s="8"/>
      <c r="C849" s="8"/>
      <c r="D849" s="8"/>
      <c r="E849" s="8"/>
      <c r="F849" s="8"/>
      <c r="G849" s="8"/>
      <c r="H849" s="8"/>
      <c r="I849" s="8"/>
      <c r="J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</row>
    <row r="850" spans="1:39" x14ac:dyDescent="0.3">
      <c r="A850" s="8"/>
      <c r="B850" s="8"/>
      <c r="C850" s="8"/>
      <c r="D850" s="8"/>
      <c r="E850" s="8"/>
      <c r="F850" s="8"/>
      <c r="G850" s="8"/>
      <c r="H850" s="8"/>
      <c r="I850" s="8"/>
      <c r="J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</row>
    <row r="851" spans="1:39" x14ac:dyDescent="0.3">
      <c r="A851" s="8"/>
      <c r="B851" s="8"/>
      <c r="C851" s="8"/>
      <c r="D851" s="8"/>
      <c r="E851" s="8"/>
      <c r="F851" s="8"/>
      <c r="G851" s="8"/>
      <c r="H851" s="8"/>
      <c r="I851" s="8"/>
      <c r="J851" s="8"/>
      <c r="M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</row>
    <row r="852" spans="1:39" x14ac:dyDescent="0.3">
      <c r="A852" s="8"/>
      <c r="B852" s="8"/>
      <c r="C852" s="8"/>
      <c r="D852" s="8"/>
      <c r="E852" s="8"/>
      <c r="F852" s="8"/>
      <c r="G852" s="8"/>
      <c r="H852" s="8"/>
      <c r="I852" s="8"/>
      <c r="J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</row>
    <row r="853" spans="1:39" x14ac:dyDescent="0.3">
      <c r="A853" s="8"/>
      <c r="B853" s="8"/>
      <c r="C853" s="8"/>
      <c r="D853" s="8"/>
      <c r="E853" s="8"/>
      <c r="F853" s="8"/>
      <c r="G853" s="8"/>
      <c r="H853" s="8"/>
      <c r="I853" s="8"/>
      <c r="J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</row>
    <row r="854" spans="1:39" x14ac:dyDescent="0.3">
      <c r="A854" s="8"/>
      <c r="B854" s="8"/>
      <c r="C854" s="8"/>
      <c r="D854" s="8"/>
      <c r="E854" s="8"/>
      <c r="F854" s="8"/>
      <c r="G854" s="8"/>
      <c r="H854" s="8"/>
      <c r="I854" s="8"/>
      <c r="J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</row>
    <row r="855" spans="1:39" x14ac:dyDescent="0.3">
      <c r="A855" s="8"/>
      <c r="B855" s="8"/>
      <c r="C855" s="8"/>
      <c r="D855" s="8"/>
      <c r="E855" s="8"/>
      <c r="F855" s="8"/>
      <c r="G855" s="8"/>
      <c r="H855" s="8"/>
      <c r="I855" s="8"/>
      <c r="J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</row>
    <row r="856" spans="1:39" x14ac:dyDescent="0.3">
      <c r="A856" s="8"/>
      <c r="B856" s="8"/>
      <c r="C856" s="8"/>
      <c r="D856" s="8"/>
      <c r="E856" s="8"/>
      <c r="F856" s="8"/>
      <c r="G856" s="8"/>
      <c r="H856" s="8"/>
      <c r="I856" s="8"/>
      <c r="J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</row>
    <row r="857" spans="1:39" x14ac:dyDescent="0.3">
      <c r="A857" s="8"/>
      <c r="B857" s="8"/>
      <c r="C857" s="8"/>
      <c r="D857" s="8"/>
      <c r="E857" s="8"/>
      <c r="F857" s="8"/>
      <c r="G857" s="8"/>
      <c r="H857" s="8"/>
      <c r="I857" s="8"/>
      <c r="J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</row>
    <row r="858" spans="1:39" x14ac:dyDescent="0.3">
      <c r="A858" s="8"/>
      <c r="B858" s="8"/>
      <c r="C858" s="8"/>
      <c r="D858" s="8"/>
      <c r="E858" s="8"/>
      <c r="F858" s="8"/>
      <c r="G858" s="8"/>
      <c r="H858" s="8"/>
      <c r="I858" s="8"/>
      <c r="J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</row>
    <row r="859" spans="1:39" x14ac:dyDescent="0.3">
      <c r="A859" s="8"/>
      <c r="B859" s="8"/>
      <c r="C859" s="8"/>
      <c r="D859" s="8"/>
      <c r="E859" s="8"/>
      <c r="F859" s="8"/>
      <c r="G859" s="8"/>
      <c r="H859" s="8"/>
      <c r="I859" s="8"/>
      <c r="J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</row>
    <row r="860" spans="1:39" x14ac:dyDescent="0.3">
      <c r="A860" s="8"/>
      <c r="B860" s="8"/>
      <c r="C860" s="8"/>
      <c r="D860" s="8"/>
      <c r="E860" s="8"/>
      <c r="F860" s="8"/>
      <c r="G860" s="8"/>
      <c r="H860" s="8"/>
      <c r="I860" s="8"/>
      <c r="J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</row>
    <row r="861" spans="1:39" x14ac:dyDescent="0.3">
      <c r="A861" s="8"/>
      <c r="B861" s="8"/>
      <c r="C861" s="8"/>
      <c r="D861" s="8"/>
      <c r="E861" s="8"/>
      <c r="F861" s="8"/>
      <c r="G861" s="8"/>
      <c r="H861" s="8"/>
      <c r="I861" s="8"/>
      <c r="J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</row>
    <row r="862" spans="1:39" x14ac:dyDescent="0.3">
      <c r="A862" s="8"/>
      <c r="B862" s="8"/>
      <c r="C862" s="8"/>
      <c r="D862" s="8"/>
      <c r="E862" s="8"/>
      <c r="F862" s="8"/>
      <c r="G862" s="8"/>
      <c r="H862" s="8"/>
      <c r="I862" s="8"/>
      <c r="J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</row>
    <row r="863" spans="1:39" x14ac:dyDescent="0.3">
      <c r="A863" s="8"/>
      <c r="B863" s="8"/>
      <c r="C863" s="8"/>
      <c r="D863" s="8"/>
      <c r="E863" s="8"/>
      <c r="F863" s="8"/>
      <c r="G863" s="8"/>
      <c r="H863" s="8"/>
      <c r="I863" s="8"/>
      <c r="J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</row>
    <row r="864" spans="1:39" x14ac:dyDescent="0.3">
      <c r="A864" s="8"/>
      <c r="B864" s="8"/>
      <c r="C864" s="8"/>
      <c r="D864" s="8"/>
      <c r="E864" s="8"/>
      <c r="F864" s="8"/>
      <c r="G864" s="8"/>
      <c r="H864" s="8"/>
      <c r="I864" s="8"/>
      <c r="J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</row>
    <row r="865" spans="1:39" x14ac:dyDescent="0.3">
      <c r="A865" s="8"/>
      <c r="B865" s="8"/>
      <c r="C865" s="8"/>
      <c r="D865" s="8"/>
      <c r="E865" s="8"/>
      <c r="F865" s="8"/>
      <c r="G865" s="8"/>
      <c r="H865" s="8"/>
      <c r="I865" s="8"/>
      <c r="J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</row>
    <row r="866" spans="1:39" x14ac:dyDescent="0.3">
      <c r="A866" s="8"/>
      <c r="B866" s="8"/>
      <c r="C866" s="8"/>
      <c r="D866" s="8"/>
      <c r="E866" s="8"/>
      <c r="F866" s="8"/>
      <c r="G866" s="8"/>
      <c r="H866" s="8"/>
      <c r="I866" s="8"/>
      <c r="J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</row>
    <row r="867" spans="1:39" x14ac:dyDescent="0.3">
      <c r="A867" s="8"/>
      <c r="B867" s="8"/>
      <c r="C867" s="8"/>
      <c r="D867" s="8"/>
      <c r="E867" s="8"/>
      <c r="F867" s="8"/>
      <c r="G867" s="8"/>
      <c r="H867" s="8"/>
      <c r="I867" s="8"/>
      <c r="J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</row>
    <row r="868" spans="1:39" x14ac:dyDescent="0.3">
      <c r="A868" s="8"/>
      <c r="B868" s="8"/>
      <c r="C868" s="8"/>
      <c r="D868" s="8"/>
      <c r="E868" s="8"/>
      <c r="F868" s="8"/>
      <c r="G868" s="8"/>
      <c r="H868" s="8"/>
      <c r="I868" s="8"/>
      <c r="J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</row>
    <row r="869" spans="1:39" x14ac:dyDescent="0.3">
      <c r="A869" s="8"/>
      <c r="B869" s="8"/>
      <c r="C869" s="8"/>
      <c r="D869" s="8"/>
      <c r="E869" s="8"/>
      <c r="F869" s="8"/>
      <c r="G869" s="8"/>
      <c r="H869" s="8"/>
      <c r="I869" s="8"/>
      <c r="J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</row>
    <row r="870" spans="1:39" x14ac:dyDescent="0.3">
      <c r="A870" s="8"/>
      <c r="B870" s="8"/>
      <c r="C870" s="8"/>
      <c r="D870" s="8"/>
      <c r="E870" s="8"/>
      <c r="F870" s="8"/>
      <c r="G870" s="8"/>
      <c r="H870" s="8"/>
      <c r="I870" s="8"/>
      <c r="J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</row>
    <row r="871" spans="1:39" x14ac:dyDescent="0.3">
      <c r="A871" s="8"/>
      <c r="B871" s="8"/>
      <c r="C871" s="8"/>
      <c r="D871" s="8"/>
      <c r="E871" s="8"/>
      <c r="F871" s="8"/>
      <c r="G871" s="8"/>
      <c r="H871" s="8"/>
      <c r="I871" s="8"/>
      <c r="J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</row>
    <row r="872" spans="1:39" x14ac:dyDescent="0.3">
      <c r="A872" s="8"/>
      <c r="B872" s="8"/>
      <c r="C872" s="8"/>
      <c r="D872" s="8"/>
      <c r="E872" s="8"/>
      <c r="F872" s="8"/>
      <c r="G872" s="8"/>
      <c r="H872" s="8"/>
      <c r="I872" s="8"/>
      <c r="J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</row>
    <row r="873" spans="1:39" x14ac:dyDescent="0.3">
      <c r="A873" s="8"/>
      <c r="B873" s="8"/>
      <c r="C873" s="8"/>
      <c r="D873" s="8"/>
      <c r="E873" s="8"/>
      <c r="F873" s="8"/>
      <c r="G873" s="8"/>
      <c r="H873" s="8"/>
      <c r="I873" s="8"/>
      <c r="J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</row>
    <row r="874" spans="1:39" x14ac:dyDescent="0.3">
      <c r="A874" s="8"/>
      <c r="B874" s="8"/>
      <c r="C874" s="8"/>
      <c r="D874" s="8"/>
      <c r="E874" s="8"/>
      <c r="F874" s="8"/>
      <c r="G874" s="8"/>
      <c r="H874" s="8"/>
      <c r="I874" s="8"/>
      <c r="J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</row>
    <row r="875" spans="1:39" x14ac:dyDescent="0.3">
      <c r="A875" s="8"/>
      <c r="B875" s="8"/>
      <c r="C875" s="8"/>
      <c r="D875" s="8"/>
      <c r="E875" s="8"/>
      <c r="F875" s="8"/>
      <c r="G875" s="8"/>
      <c r="H875" s="8"/>
      <c r="I875" s="8"/>
      <c r="J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</row>
    <row r="876" spans="1:39" x14ac:dyDescent="0.3">
      <c r="A876" s="8"/>
      <c r="B876" s="8"/>
      <c r="C876" s="8"/>
      <c r="D876" s="8"/>
      <c r="E876" s="8"/>
      <c r="F876" s="8"/>
      <c r="G876" s="8"/>
      <c r="H876" s="8"/>
      <c r="I876" s="8"/>
      <c r="J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</row>
    <row r="877" spans="1:39" x14ac:dyDescent="0.3">
      <c r="A877" s="8"/>
      <c r="B877" s="8"/>
      <c r="C877" s="8"/>
      <c r="D877" s="8"/>
      <c r="E877" s="8"/>
      <c r="F877" s="8"/>
      <c r="G877" s="8"/>
      <c r="H877" s="8"/>
      <c r="I877" s="8"/>
      <c r="J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</row>
    <row r="878" spans="1:39" x14ac:dyDescent="0.3">
      <c r="A878" s="8"/>
      <c r="B878" s="8"/>
      <c r="C878" s="8"/>
      <c r="D878" s="8"/>
      <c r="E878" s="8"/>
      <c r="F878" s="8"/>
      <c r="G878" s="8"/>
      <c r="H878" s="8"/>
      <c r="I878" s="8"/>
      <c r="J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</row>
    <row r="879" spans="1:39" x14ac:dyDescent="0.3">
      <c r="A879" s="8"/>
      <c r="B879" s="8"/>
      <c r="C879" s="8"/>
      <c r="D879" s="8"/>
      <c r="E879" s="8"/>
      <c r="F879" s="8"/>
      <c r="G879" s="8"/>
      <c r="H879" s="8"/>
      <c r="I879" s="8"/>
      <c r="J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</row>
    <row r="880" spans="1:39" x14ac:dyDescent="0.3">
      <c r="A880" s="8"/>
      <c r="B880" s="8"/>
      <c r="C880" s="8"/>
      <c r="D880" s="8"/>
      <c r="E880" s="8"/>
      <c r="F880" s="8"/>
      <c r="G880" s="8"/>
      <c r="H880" s="8"/>
      <c r="I880" s="8"/>
      <c r="J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</row>
    <row r="881" spans="1:39" x14ac:dyDescent="0.3">
      <c r="A881" s="8"/>
      <c r="B881" s="8"/>
      <c r="C881" s="8"/>
      <c r="D881" s="8"/>
      <c r="E881" s="8"/>
      <c r="F881" s="8"/>
      <c r="G881" s="8"/>
      <c r="H881" s="8"/>
      <c r="I881" s="8"/>
      <c r="J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</row>
    <row r="882" spans="1:39" x14ac:dyDescent="0.3">
      <c r="A882" s="8"/>
      <c r="B882" s="8"/>
      <c r="C882" s="8"/>
      <c r="D882" s="8"/>
      <c r="E882" s="8"/>
      <c r="F882" s="8"/>
      <c r="G882" s="8"/>
      <c r="H882" s="8"/>
      <c r="I882" s="8"/>
      <c r="J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</row>
    <row r="883" spans="1:39" x14ac:dyDescent="0.3">
      <c r="A883" s="8"/>
      <c r="B883" s="8"/>
      <c r="C883" s="8"/>
      <c r="D883" s="8"/>
      <c r="E883" s="8"/>
      <c r="F883" s="8"/>
      <c r="G883" s="8"/>
      <c r="H883" s="8"/>
      <c r="I883" s="8"/>
      <c r="J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</row>
    <row r="884" spans="1:39" x14ac:dyDescent="0.3">
      <c r="A884" s="8"/>
      <c r="B884" s="8"/>
      <c r="C884" s="8"/>
      <c r="D884" s="8"/>
      <c r="E884" s="8"/>
      <c r="F884" s="8"/>
      <c r="G884" s="8"/>
      <c r="H884" s="8"/>
      <c r="I884" s="8"/>
      <c r="J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</row>
    <row r="885" spans="1:39" x14ac:dyDescent="0.3">
      <c r="A885" s="8"/>
      <c r="B885" s="8"/>
      <c r="C885" s="8"/>
      <c r="D885" s="8"/>
      <c r="E885" s="8"/>
      <c r="F885" s="8"/>
      <c r="G885" s="8"/>
      <c r="H885" s="8"/>
      <c r="I885" s="8"/>
      <c r="J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</row>
    <row r="886" spans="1:39" x14ac:dyDescent="0.3">
      <c r="A886" s="8"/>
      <c r="B886" s="8"/>
      <c r="C886" s="8"/>
      <c r="D886" s="8"/>
      <c r="E886" s="8"/>
      <c r="F886" s="8"/>
      <c r="G886" s="8"/>
      <c r="H886" s="8"/>
      <c r="I886" s="8"/>
      <c r="J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</row>
    <row r="887" spans="1:39" x14ac:dyDescent="0.3">
      <c r="A887" s="8"/>
      <c r="B887" s="8"/>
      <c r="C887" s="8"/>
      <c r="D887" s="8"/>
      <c r="E887" s="8"/>
      <c r="F887" s="8"/>
      <c r="G887" s="8"/>
      <c r="H887" s="8"/>
      <c r="I887" s="8"/>
      <c r="J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</row>
    <row r="888" spans="1:39" x14ac:dyDescent="0.3">
      <c r="A888" s="8"/>
      <c r="B888" s="8"/>
      <c r="C888" s="8"/>
      <c r="D888" s="8"/>
      <c r="E888" s="8"/>
      <c r="F888" s="8"/>
      <c r="G888" s="8"/>
      <c r="H888" s="8"/>
      <c r="I888" s="8"/>
      <c r="J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</row>
    <row r="889" spans="1:39" x14ac:dyDescent="0.3">
      <c r="A889" s="8"/>
      <c r="B889" s="8"/>
      <c r="C889" s="8"/>
      <c r="D889" s="8"/>
      <c r="E889" s="8"/>
      <c r="F889" s="8"/>
      <c r="G889" s="8"/>
      <c r="H889" s="8"/>
      <c r="I889" s="8"/>
      <c r="J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</row>
    <row r="890" spans="1:39" x14ac:dyDescent="0.3">
      <c r="A890" s="8"/>
      <c r="B890" s="8"/>
      <c r="C890" s="8"/>
      <c r="D890" s="8"/>
      <c r="E890" s="8"/>
      <c r="F890" s="8"/>
      <c r="G890" s="8"/>
      <c r="H890" s="8"/>
      <c r="I890" s="8"/>
      <c r="J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</row>
    <row r="891" spans="1:39" x14ac:dyDescent="0.3">
      <c r="A891" s="8"/>
      <c r="B891" s="8"/>
      <c r="C891" s="8"/>
      <c r="D891" s="8"/>
      <c r="E891" s="8"/>
      <c r="F891" s="8"/>
      <c r="G891" s="8"/>
      <c r="H891" s="8"/>
      <c r="I891" s="8"/>
      <c r="J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</row>
    <row r="892" spans="1:39" x14ac:dyDescent="0.3">
      <c r="A892" s="8"/>
      <c r="B892" s="8"/>
      <c r="C892" s="8"/>
      <c r="D892" s="8"/>
      <c r="E892" s="8"/>
      <c r="F892" s="8"/>
      <c r="G892" s="8"/>
      <c r="H892" s="8"/>
      <c r="I892" s="8"/>
      <c r="J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</row>
    <row r="893" spans="1:39" x14ac:dyDescent="0.3">
      <c r="A893" s="8"/>
      <c r="B893" s="8"/>
      <c r="C893" s="8"/>
      <c r="D893" s="8"/>
      <c r="E893" s="8"/>
      <c r="F893" s="8"/>
      <c r="G893" s="8"/>
      <c r="H893" s="8"/>
      <c r="I893" s="8"/>
      <c r="J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</row>
    <row r="894" spans="1:39" x14ac:dyDescent="0.3">
      <c r="A894" s="8"/>
      <c r="B894" s="8"/>
      <c r="C894" s="8"/>
      <c r="D894" s="8"/>
      <c r="E894" s="8"/>
      <c r="F894" s="8"/>
      <c r="G894" s="8"/>
      <c r="H894" s="8"/>
      <c r="I894" s="8"/>
      <c r="J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</row>
    <row r="895" spans="1:39" x14ac:dyDescent="0.3">
      <c r="A895" s="8"/>
      <c r="B895" s="8"/>
      <c r="C895" s="8"/>
      <c r="D895" s="8"/>
      <c r="E895" s="8"/>
      <c r="F895" s="8"/>
      <c r="G895" s="8"/>
      <c r="H895" s="8"/>
      <c r="I895" s="8"/>
      <c r="J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</row>
    <row r="896" spans="1:39" x14ac:dyDescent="0.3">
      <c r="A896" s="8"/>
      <c r="B896" s="8"/>
      <c r="C896" s="8"/>
      <c r="D896" s="8"/>
      <c r="E896" s="8"/>
      <c r="F896" s="8"/>
      <c r="G896" s="8"/>
      <c r="H896" s="8"/>
      <c r="I896" s="8"/>
      <c r="J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</row>
    <row r="897" spans="1:39" x14ac:dyDescent="0.3">
      <c r="A897" s="8"/>
      <c r="B897" s="8"/>
      <c r="C897" s="8"/>
      <c r="D897" s="8"/>
      <c r="E897" s="8"/>
      <c r="F897" s="8"/>
      <c r="G897" s="8"/>
      <c r="H897" s="8"/>
      <c r="I897" s="8"/>
      <c r="J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</row>
    <row r="898" spans="1:39" x14ac:dyDescent="0.3">
      <c r="A898" s="8"/>
      <c r="B898" s="8"/>
      <c r="C898" s="8"/>
      <c r="D898" s="8"/>
      <c r="E898" s="8"/>
      <c r="F898" s="8"/>
      <c r="G898" s="8"/>
      <c r="H898" s="8"/>
      <c r="I898" s="8"/>
      <c r="J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</row>
    <row r="899" spans="1:39" x14ac:dyDescent="0.3">
      <c r="A899" s="8"/>
      <c r="B899" s="8"/>
      <c r="C899" s="8"/>
      <c r="D899" s="8"/>
      <c r="E899" s="8"/>
      <c r="F899" s="8"/>
      <c r="G899" s="8"/>
      <c r="H899" s="8"/>
      <c r="I899" s="8"/>
      <c r="J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</row>
    <row r="900" spans="1:39" x14ac:dyDescent="0.3">
      <c r="A900" s="8"/>
      <c r="B900" s="8"/>
      <c r="C900" s="8"/>
      <c r="D900" s="8"/>
      <c r="E900" s="8"/>
      <c r="F900" s="8"/>
      <c r="G900" s="8"/>
      <c r="H900" s="8"/>
      <c r="I900" s="8"/>
      <c r="J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</row>
    <row r="901" spans="1:39" x14ac:dyDescent="0.3">
      <c r="A901" s="8"/>
      <c r="B901" s="8"/>
      <c r="C901" s="8"/>
      <c r="D901" s="8"/>
      <c r="E901" s="8"/>
      <c r="F901" s="8"/>
      <c r="G901" s="8"/>
      <c r="H901" s="8"/>
      <c r="I901" s="8"/>
      <c r="J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</row>
    <row r="902" spans="1:39" x14ac:dyDescent="0.3">
      <c r="A902" s="8"/>
      <c r="B902" s="8"/>
      <c r="C902" s="8"/>
      <c r="D902" s="8"/>
      <c r="E902" s="8"/>
      <c r="F902" s="8"/>
      <c r="G902" s="8"/>
      <c r="H902" s="8"/>
      <c r="I902" s="8"/>
      <c r="J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</row>
    <row r="903" spans="1:39" x14ac:dyDescent="0.3">
      <c r="A903" s="8"/>
      <c r="B903" s="8"/>
      <c r="C903" s="8"/>
      <c r="D903" s="8"/>
      <c r="E903" s="8"/>
      <c r="F903" s="8"/>
      <c r="G903" s="8"/>
      <c r="H903" s="8"/>
      <c r="I903" s="8"/>
      <c r="J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</row>
    <row r="904" spans="1:39" x14ac:dyDescent="0.3">
      <c r="A904" s="8"/>
      <c r="B904" s="8"/>
      <c r="C904" s="8"/>
      <c r="D904" s="8"/>
      <c r="E904" s="8"/>
      <c r="F904" s="8"/>
      <c r="G904" s="8"/>
      <c r="H904" s="8"/>
      <c r="I904" s="8"/>
      <c r="J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</row>
    <row r="905" spans="1:39" x14ac:dyDescent="0.3">
      <c r="A905" s="8"/>
      <c r="B905" s="8"/>
      <c r="C905" s="8"/>
      <c r="D905" s="8"/>
      <c r="E905" s="8"/>
      <c r="F905" s="8"/>
      <c r="G905" s="8"/>
      <c r="H905" s="8"/>
      <c r="I905" s="8"/>
      <c r="J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</row>
    <row r="906" spans="1:39" x14ac:dyDescent="0.3">
      <c r="A906" s="8"/>
      <c r="B906" s="8"/>
      <c r="C906" s="8"/>
      <c r="D906" s="8"/>
      <c r="E906" s="8"/>
      <c r="F906" s="8"/>
      <c r="G906" s="8"/>
      <c r="H906" s="8"/>
      <c r="I906" s="8"/>
      <c r="J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</row>
    <row r="907" spans="1:39" x14ac:dyDescent="0.3">
      <c r="A907" s="8"/>
      <c r="B907" s="8"/>
      <c r="C907" s="8"/>
      <c r="D907" s="8"/>
      <c r="E907" s="8"/>
      <c r="F907" s="8"/>
      <c r="G907" s="8"/>
      <c r="H907" s="8"/>
      <c r="I907" s="8"/>
      <c r="J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</row>
    <row r="908" spans="1:39" x14ac:dyDescent="0.3">
      <c r="A908" s="8"/>
      <c r="B908" s="8"/>
      <c r="C908" s="8"/>
      <c r="D908" s="8"/>
      <c r="E908" s="8"/>
      <c r="F908" s="8"/>
      <c r="G908" s="8"/>
      <c r="H908" s="8"/>
      <c r="I908" s="8"/>
      <c r="J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</row>
    <row r="909" spans="1:39" x14ac:dyDescent="0.3">
      <c r="A909" s="8"/>
      <c r="B909" s="8"/>
      <c r="C909" s="8"/>
      <c r="D909" s="8"/>
      <c r="E909" s="8"/>
      <c r="F909" s="8"/>
      <c r="G909" s="8"/>
      <c r="H909" s="8"/>
      <c r="I909" s="8"/>
      <c r="J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</row>
    <row r="910" spans="1:39" x14ac:dyDescent="0.3">
      <c r="A910" s="8"/>
      <c r="B910" s="8"/>
      <c r="C910" s="8"/>
      <c r="D910" s="8"/>
      <c r="E910" s="8"/>
      <c r="F910" s="8"/>
      <c r="G910" s="8"/>
      <c r="H910" s="8"/>
      <c r="I910" s="8"/>
      <c r="J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</row>
    <row r="911" spans="1:39" x14ac:dyDescent="0.3">
      <c r="A911" s="8"/>
      <c r="B911" s="8"/>
      <c r="C911" s="8"/>
      <c r="D911" s="8"/>
      <c r="E911" s="8"/>
      <c r="F911" s="8"/>
      <c r="G911" s="8"/>
      <c r="H911" s="8"/>
      <c r="I911" s="8"/>
      <c r="J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</row>
    <row r="912" spans="1:39" x14ac:dyDescent="0.3">
      <c r="A912" s="8"/>
      <c r="B912" s="8"/>
      <c r="C912" s="8"/>
      <c r="D912" s="8"/>
      <c r="E912" s="8"/>
      <c r="F912" s="8"/>
      <c r="G912" s="8"/>
      <c r="H912" s="8"/>
      <c r="I912" s="8"/>
      <c r="J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</row>
    <row r="913" spans="1:39" x14ac:dyDescent="0.3">
      <c r="A913" s="8"/>
      <c r="B913" s="8"/>
      <c r="C913" s="8"/>
      <c r="D913" s="8"/>
      <c r="E913" s="8"/>
      <c r="F913" s="8"/>
      <c r="G913" s="8"/>
      <c r="H913" s="8"/>
      <c r="I913" s="8"/>
      <c r="J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</row>
    <row r="914" spans="1:39" x14ac:dyDescent="0.3">
      <c r="A914" s="8"/>
      <c r="B914" s="8"/>
      <c r="C914" s="8"/>
      <c r="D914" s="8"/>
      <c r="E914" s="8"/>
      <c r="F914" s="8"/>
      <c r="G914" s="8"/>
      <c r="H914" s="8"/>
      <c r="I914" s="8"/>
      <c r="J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</row>
    <row r="915" spans="1:39" x14ac:dyDescent="0.3">
      <c r="A915" s="8"/>
      <c r="B915" s="8"/>
      <c r="C915" s="8"/>
      <c r="D915" s="8"/>
      <c r="E915" s="8"/>
      <c r="F915" s="8"/>
      <c r="G915" s="8"/>
      <c r="H915" s="8"/>
      <c r="I915" s="8"/>
      <c r="J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</row>
    <row r="916" spans="1:39" x14ac:dyDescent="0.3">
      <c r="A916" s="8"/>
      <c r="B916" s="8"/>
      <c r="C916" s="8"/>
      <c r="D916" s="8"/>
      <c r="E916" s="8"/>
      <c r="F916" s="8"/>
      <c r="G916" s="8"/>
      <c r="H916" s="8"/>
      <c r="I916" s="8"/>
      <c r="J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</row>
    <row r="917" spans="1:39" x14ac:dyDescent="0.3">
      <c r="A917" s="8"/>
      <c r="B917" s="8"/>
      <c r="C917" s="8"/>
      <c r="D917" s="8"/>
      <c r="E917" s="8"/>
      <c r="F917" s="8"/>
      <c r="G917" s="8"/>
      <c r="H917" s="8"/>
      <c r="I917" s="8"/>
      <c r="J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</row>
    <row r="918" spans="1:39" x14ac:dyDescent="0.3">
      <c r="A918" s="8"/>
      <c r="B918" s="8"/>
      <c r="C918" s="8"/>
      <c r="D918" s="8"/>
      <c r="E918" s="8"/>
      <c r="F918" s="8"/>
      <c r="G918" s="8"/>
      <c r="H918" s="8"/>
      <c r="I918" s="8"/>
      <c r="J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</row>
    <row r="919" spans="1:39" x14ac:dyDescent="0.3">
      <c r="A919" s="8"/>
      <c r="B919" s="8"/>
      <c r="C919" s="8"/>
      <c r="D919" s="8"/>
      <c r="E919" s="8"/>
      <c r="F919" s="8"/>
      <c r="G919" s="8"/>
      <c r="H919" s="8"/>
      <c r="I919" s="8"/>
      <c r="J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</row>
    <row r="920" spans="1:39" x14ac:dyDescent="0.3">
      <c r="A920" s="8"/>
      <c r="B920" s="8"/>
      <c r="C920" s="8"/>
      <c r="D920" s="8"/>
      <c r="E920" s="8"/>
      <c r="F920" s="8"/>
      <c r="G920" s="8"/>
      <c r="H920" s="8"/>
      <c r="I920" s="8"/>
      <c r="J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</row>
    <row r="921" spans="1:39" x14ac:dyDescent="0.3">
      <c r="A921" s="8"/>
      <c r="B921" s="8"/>
      <c r="C921" s="8"/>
      <c r="D921" s="8"/>
      <c r="E921" s="8"/>
      <c r="F921" s="8"/>
      <c r="G921" s="8"/>
      <c r="H921" s="8"/>
      <c r="I921" s="8"/>
      <c r="J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</row>
    <row r="922" spans="1:39" x14ac:dyDescent="0.3">
      <c r="A922" s="8"/>
      <c r="B922" s="8"/>
      <c r="C922" s="8"/>
      <c r="D922" s="8"/>
      <c r="E922" s="8"/>
      <c r="F922" s="8"/>
      <c r="G922" s="8"/>
      <c r="H922" s="8"/>
      <c r="I922" s="8"/>
      <c r="J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</row>
    <row r="923" spans="1:39" x14ac:dyDescent="0.3">
      <c r="A923" s="8"/>
      <c r="B923" s="8"/>
      <c r="C923" s="8"/>
      <c r="D923" s="8"/>
      <c r="E923" s="8"/>
      <c r="F923" s="8"/>
      <c r="G923" s="8"/>
      <c r="H923" s="8"/>
      <c r="I923" s="8"/>
      <c r="J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</row>
    <row r="924" spans="1:39" x14ac:dyDescent="0.3">
      <c r="A924" s="8"/>
      <c r="B924" s="8"/>
      <c r="C924" s="8"/>
      <c r="D924" s="8"/>
      <c r="E924" s="8"/>
      <c r="F924" s="8"/>
      <c r="G924" s="8"/>
      <c r="H924" s="8"/>
      <c r="I924" s="8"/>
      <c r="J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</row>
    <row r="925" spans="1:39" x14ac:dyDescent="0.3">
      <c r="A925" s="8"/>
      <c r="B925" s="8"/>
      <c r="C925" s="8"/>
      <c r="D925" s="8"/>
      <c r="E925" s="8"/>
      <c r="F925" s="8"/>
      <c r="G925" s="8"/>
      <c r="H925" s="8"/>
      <c r="I925" s="8"/>
      <c r="J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</row>
    <row r="926" spans="1:39" x14ac:dyDescent="0.3">
      <c r="A926" s="8"/>
      <c r="B926" s="8"/>
      <c r="C926" s="8"/>
      <c r="D926" s="8"/>
      <c r="E926" s="8"/>
      <c r="F926" s="8"/>
      <c r="G926" s="8"/>
      <c r="H926" s="8"/>
      <c r="I926" s="8"/>
      <c r="J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</row>
    <row r="927" spans="1:39" x14ac:dyDescent="0.3">
      <c r="A927" s="8"/>
      <c r="B927" s="8"/>
      <c r="C927" s="8"/>
      <c r="D927" s="8"/>
      <c r="E927" s="8"/>
      <c r="F927" s="8"/>
      <c r="G927" s="8"/>
      <c r="H927" s="8"/>
      <c r="I927" s="8"/>
      <c r="J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</row>
    <row r="928" spans="1:39" x14ac:dyDescent="0.3">
      <c r="A928" s="8"/>
      <c r="B928" s="8"/>
      <c r="C928" s="8"/>
      <c r="D928" s="8"/>
      <c r="E928" s="8"/>
      <c r="F928" s="8"/>
      <c r="G928" s="8"/>
      <c r="H928" s="8"/>
      <c r="I928" s="8"/>
      <c r="J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</row>
    <row r="929" spans="1:39" x14ac:dyDescent="0.3">
      <c r="A929" s="8"/>
      <c r="B929" s="8"/>
      <c r="C929" s="8"/>
      <c r="D929" s="8"/>
      <c r="E929" s="8"/>
      <c r="F929" s="8"/>
      <c r="G929" s="8"/>
      <c r="H929" s="8"/>
      <c r="I929" s="8"/>
      <c r="J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</row>
    <row r="930" spans="1:39" x14ac:dyDescent="0.3">
      <c r="A930" s="8"/>
      <c r="B930" s="8"/>
      <c r="C930" s="8"/>
      <c r="D930" s="8"/>
      <c r="E930" s="8"/>
      <c r="F930" s="8"/>
      <c r="G930" s="8"/>
      <c r="H930" s="8"/>
      <c r="I930" s="8"/>
      <c r="J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</row>
    <row r="931" spans="1:39" x14ac:dyDescent="0.3">
      <c r="A931" s="8"/>
      <c r="B931" s="8"/>
      <c r="C931" s="8"/>
      <c r="D931" s="8"/>
      <c r="E931" s="8"/>
      <c r="F931" s="8"/>
      <c r="G931" s="8"/>
      <c r="H931" s="8"/>
      <c r="I931" s="8"/>
      <c r="J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</row>
    <row r="932" spans="1:39" x14ac:dyDescent="0.3">
      <c r="A932" s="8"/>
      <c r="B932" s="8"/>
      <c r="C932" s="8"/>
      <c r="D932" s="8"/>
      <c r="E932" s="8"/>
      <c r="F932" s="8"/>
      <c r="G932" s="8"/>
      <c r="H932" s="8"/>
      <c r="I932" s="8"/>
      <c r="J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</row>
    <row r="933" spans="1:39" x14ac:dyDescent="0.3">
      <c r="A933" s="8"/>
      <c r="B933" s="8"/>
      <c r="C933" s="8"/>
      <c r="D933" s="8"/>
      <c r="E933" s="8"/>
      <c r="F933" s="8"/>
      <c r="G933" s="8"/>
      <c r="H933" s="8"/>
      <c r="I933" s="8"/>
      <c r="J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</row>
    <row r="934" spans="1:39" x14ac:dyDescent="0.3">
      <c r="A934" s="8"/>
      <c r="B934" s="8"/>
      <c r="C934" s="8"/>
      <c r="D934" s="8"/>
      <c r="E934" s="8"/>
      <c r="F934" s="8"/>
      <c r="G934" s="8"/>
      <c r="H934" s="8"/>
      <c r="I934" s="8"/>
      <c r="J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</row>
    <row r="935" spans="1:39" x14ac:dyDescent="0.3">
      <c r="A935" s="8"/>
      <c r="B935" s="8"/>
      <c r="C935" s="8"/>
      <c r="D935" s="8"/>
      <c r="E935" s="8"/>
      <c r="F935" s="8"/>
      <c r="G935" s="8"/>
      <c r="H935" s="8"/>
      <c r="I935" s="8"/>
      <c r="J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</row>
    <row r="936" spans="1:39" x14ac:dyDescent="0.3">
      <c r="A936" s="8"/>
      <c r="B936" s="8"/>
      <c r="C936" s="8"/>
      <c r="D936" s="8"/>
      <c r="E936" s="8"/>
      <c r="F936" s="8"/>
      <c r="G936" s="8"/>
      <c r="H936" s="8"/>
      <c r="I936" s="8"/>
      <c r="J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</row>
    <row r="937" spans="1:39" x14ac:dyDescent="0.3">
      <c r="A937" s="8"/>
      <c r="B937" s="8"/>
      <c r="C937" s="8"/>
      <c r="D937" s="8"/>
      <c r="E937" s="8"/>
      <c r="F937" s="8"/>
      <c r="G937" s="8"/>
      <c r="H937" s="8"/>
      <c r="I937" s="8"/>
      <c r="J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</row>
    <row r="938" spans="1:39" x14ac:dyDescent="0.3">
      <c r="A938" s="8"/>
      <c r="B938" s="8"/>
      <c r="C938" s="8"/>
      <c r="D938" s="8"/>
      <c r="E938" s="8"/>
      <c r="F938" s="8"/>
      <c r="G938" s="8"/>
      <c r="H938" s="8"/>
      <c r="I938" s="8"/>
      <c r="J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</row>
    <row r="939" spans="1:39" x14ac:dyDescent="0.3">
      <c r="A939" s="8"/>
      <c r="B939" s="8"/>
      <c r="C939" s="8"/>
      <c r="D939" s="8"/>
      <c r="E939" s="8"/>
      <c r="F939" s="8"/>
      <c r="G939" s="8"/>
      <c r="H939" s="8"/>
      <c r="I939" s="8"/>
      <c r="J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</row>
    <row r="940" spans="1:39" x14ac:dyDescent="0.3">
      <c r="A940" s="8"/>
      <c r="B940" s="8"/>
      <c r="C940" s="8"/>
      <c r="D940" s="8"/>
      <c r="E940" s="8"/>
      <c r="F940" s="8"/>
      <c r="G940" s="8"/>
      <c r="H940" s="8"/>
      <c r="I940" s="8"/>
      <c r="J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</row>
    <row r="941" spans="1:39" x14ac:dyDescent="0.3">
      <c r="A941" s="8"/>
      <c r="B941" s="8"/>
      <c r="C941" s="8"/>
      <c r="D941" s="8"/>
      <c r="E941" s="8"/>
      <c r="F941" s="8"/>
      <c r="G941" s="8"/>
      <c r="H941" s="8"/>
      <c r="I941" s="8"/>
      <c r="J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</row>
    <row r="942" spans="1:39" x14ac:dyDescent="0.3">
      <c r="A942" s="8"/>
      <c r="B942" s="8"/>
      <c r="C942" s="8"/>
      <c r="D942" s="8"/>
      <c r="E942" s="8"/>
      <c r="F942" s="8"/>
      <c r="G942" s="8"/>
      <c r="H942" s="8"/>
      <c r="I942" s="8"/>
      <c r="J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</row>
    <row r="943" spans="1:39" x14ac:dyDescent="0.3">
      <c r="A943" s="8"/>
      <c r="B943" s="8"/>
      <c r="C943" s="8"/>
      <c r="D943" s="8"/>
      <c r="E943" s="8"/>
      <c r="F943" s="8"/>
      <c r="G943" s="8"/>
      <c r="H943" s="8"/>
      <c r="I943" s="8"/>
      <c r="J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</row>
    <row r="944" spans="1:39" x14ac:dyDescent="0.3">
      <c r="A944" s="8"/>
      <c r="B944" s="8"/>
      <c r="C944" s="8"/>
      <c r="D944" s="8"/>
      <c r="E944" s="8"/>
      <c r="F944" s="8"/>
      <c r="G944" s="8"/>
      <c r="H944" s="8"/>
      <c r="I944" s="8"/>
      <c r="J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</row>
    <row r="945" spans="1:39" x14ac:dyDescent="0.3">
      <c r="A945" s="8"/>
      <c r="B945" s="8"/>
      <c r="C945" s="8"/>
      <c r="D945" s="8"/>
      <c r="E945" s="8"/>
      <c r="F945" s="8"/>
      <c r="G945" s="8"/>
      <c r="H945" s="8"/>
      <c r="I945" s="8"/>
      <c r="J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</row>
    <row r="946" spans="1:39" x14ac:dyDescent="0.3">
      <c r="A946" s="8"/>
      <c r="B946" s="8"/>
      <c r="C946" s="8"/>
      <c r="D946" s="8"/>
      <c r="E946" s="8"/>
      <c r="F946" s="8"/>
      <c r="G946" s="8"/>
      <c r="H946" s="8"/>
      <c r="I946" s="8"/>
      <c r="J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</row>
    <row r="947" spans="1:39" x14ac:dyDescent="0.3">
      <c r="A947" s="8"/>
      <c r="B947" s="8"/>
      <c r="C947" s="8"/>
      <c r="D947" s="8"/>
      <c r="E947" s="8"/>
      <c r="F947" s="8"/>
      <c r="G947" s="8"/>
      <c r="H947" s="8"/>
      <c r="I947" s="8"/>
      <c r="J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</row>
    <row r="948" spans="1:39" x14ac:dyDescent="0.3">
      <c r="A948" s="8"/>
      <c r="B948" s="8"/>
      <c r="C948" s="8"/>
      <c r="D948" s="8"/>
      <c r="E948" s="8"/>
      <c r="F948" s="8"/>
      <c r="G948" s="8"/>
      <c r="H948" s="8"/>
      <c r="I948" s="8"/>
      <c r="J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</row>
    <row r="949" spans="1:39" x14ac:dyDescent="0.3">
      <c r="A949" s="8"/>
      <c r="B949" s="8"/>
      <c r="C949" s="8"/>
      <c r="D949" s="8"/>
      <c r="E949" s="8"/>
      <c r="F949" s="8"/>
      <c r="G949" s="8"/>
      <c r="H949" s="8"/>
      <c r="I949" s="8"/>
      <c r="J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</row>
    <row r="950" spans="1:39" x14ac:dyDescent="0.3">
      <c r="A950" s="8"/>
      <c r="B950" s="8"/>
      <c r="C950" s="8"/>
      <c r="D950" s="8"/>
      <c r="E950" s="8"/>
      <c r="F950" s="8"/>
      <c r="G950" s="8"/>
      <c r="H950" s="8"/>
      <c r="I950" s="8"/>
      <c r="J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</row>
    <row r="951" spans="1:39" x14ac:dyDescent="0.3">
      <c r="A951" s="8"/>
      <c r="B951" s="8"/>
      <c r="C951" s="8"/>
      <c r="D951" s="8"/>
      <c r="E951" s="8"/>
      <c r="F951" s="8"/>
      <c r="G951" s="8"/>
      <c r="H951" s="8"/>
      <c r="I951" s="8"/>
      <c r="J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</row>
    <row r="952" spans="1:39" x14ac:dyDescent="0.3">
      <c r="A952" s="8"/>
      <c r="B952" s="8"/>
      <c r="C952" s="8"/>
      <c r="D952" s="8"/>
      <c r="E952" s="8"/>
      <c r="F952" s="8"/>
      <c r="G952" s="8"/>
      <c r="H952" s="8"/>
      <c r="I952" s="8"/>
      <c r="J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</row>
    <row r="953" spans="1:39" x14ac:dyDescent="0.3">
      <c r="A953" s="8"/>
      <c r="B953" s="8"/>
      <c r="C953" s="8"/>
      <c r="D953" s="8"/>
      <c r="E953" s="8"/>
      <c r="F953" s="8"/>
      <c r="G953" s="8"/>
      <c r="H953" s="8"/>
      <c r="I953" s="8"/>
      <c r="J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</row>
    <row r="954" spans="1:39" x14ac:dyDescent="0.3">
      <c r="A954" s="8"/>
      <c r="B954" s="8"/>
      <c r="C954" s="8"/>
      <c r="D954" s="8"/>
      <c r="E954" s="8"/>
      <c r="F954" s="8"/>
      <c r="G954" s="8"/>
      <c r="H954" s="8"/>
      <c r="I954" s="8"/>
      <c r="J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</row>
    <row r="955" spans="1:39" x14ac:dyDescent="0.3">
      <c r="A955" s="8"/>
      <c r="B955" s="8"/>
      <c r="C955" s="8"/>
      <c r="D955" s="8"/>
      <c r="E955" s="8"/>
      <c r="F955" s="8"/>
      <c r="G955" s="8"/>
      <c r="H955" s="8"/>
      <c r="I955" s="8"/>
      <c r="J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</row>
    <row r="956" spans="1:39" x14ac:dyDescent="0.3">
      <c r="A956" s="8"/>
      <c r="B956" s="8"/>
      <c r="C956" s="8"/>
      <c r="D956" s="8"/>
      <c r="E956" s="8"/>
      <c r="F956" s="8"/>
      <c r="G956" s="8"/>
      <c r="H956" s="8"/>
      <c r="I956" s="8"/>
      <c r="J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</row>
    <row r="957" spans="1:39" x14ac:dyDescent="0.3">
      <c r="A957" s="8"/>
      <c r="B957" s="8"/>
      <c r="C957" s="8"/>
      <c r="D957" s="8"/>
      <c r="E957" s="8"/>
      <c r="F957" s="8"/>
      <c r="G957" s="8"/>
      <c r="H957" s="8"/>
      <c r="I957" s="8"/>
      <c r="J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</row>
    <row r="958" spans="1:39" x14ac:dyDescent="0.3">
      <c r="A958" s="8"/>
      <c r="B958" s="8"/>
      <c r="C958" s="8"/>
      <c r="D958" s="8"/>
      <c r="E958" s="8"/>
      <c r="F958" s="8"/>
      <c r="G958" s="8"/>
      <c r="H958" s="8"/>
      <c r="I958" s="8"/>
      <c r="J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</row>
    <row r="959" spans="1:39" x14ac:dyDescent="0.3">
      <c r="A959" s="8"/>
      <c r="B959" s="8"/>
      <c r="C959" s="8"/>
      <c r="D959" s="8"/>
      <c r="E959" s="8"/>
      <c r="F959" s="8"/>
      <c r="G959" s="8"/>
      <c r="H959" s="8"/>
      <c r="I959" s="8"/>
      <c r="J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</row>
    <row r="960" spans="1:39" x14ac:dyDescent="0.3">
      <c r="A960" s="8"/>
      <c r="B960" s="8"/>
      <c r="C960" s="8"/>
      <c r="D960" s="8"/>
      <c r="E960" s="8"/>
      <c r="F960" s="8"/>
      <c r="G960" s="8"/>
      <c r="H960" s="8"/>
      <c r="I960" s="8"/>
      <c r="J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</row>
    <row r="961" spans="1:39" x14ac:dyDescent="0.3">
      <c r="A961" s="8"/>
      <c r="B961" s="8"/>
      <c r="C961" s="8"/>
      <c r="D961" s="8"/>
      <c r="E961" s="8"/>
      <c r="F961" s="8"/>
      <c r="G961" s="8"/>
      <c r="H961" s="8"/>
      <c r="I961" s="8"/>
      <c r="J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</row>
    <row r="962" spans="1:39" x14ac:dyDescent="0.3">
      <c r="A962" s="8"/>
      <c r="B962" s="8"/>
      <c r="C962" s="8"/>
      <c r="D962" s="8"/>
      <c r="E962" s="8"/>
      <c r="F962" s="8"/>
      <c r="G962" s="8"/>
      <c r="H962" s="8"/>
      <c r="I962" s="8"/>
      <c r="J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</row>
    <row r="963" spans="1:39" x14ac:dyDescent="0.3">
      <c r="A963" s="8"/>
      <c r="B963" s="8"/>
      <c r="C963" s="8"/>
      <c r="D963" s="8"/>
      <c r="E963" s="8"/>
      <c r="F963" s="8"/>
      <c r="G963" s="8"/>
      <c r="H963" s="8"/>
      <c r="I963" s="8"/>
      <c r="J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</row>
    <row r="964" spans="1:39" x14ac:dyDescent="0.3">
      <c r="A964" s="8"/>
      <c r="B964" s="8"/>
      <c r="C964" s="8"/>
      <c r="D964" s="8"/>
      <c r="E964" s="8"/>
      <c r="F964" s="8"/>
      <c r="G964" s="8"/>
      <c r="H964" s="8"/>
      <c r="I964" s="8"/>
      <c r="J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</row>
    <row r="965" spans="1:39" x14ac:dyDescent="0.3">
      <c r="A965" s="8"/>
      <c r="B965" s="8"/>
      <c r="C965" s="8"/>
      <c r="D965" s="8"/>
      <c r="E965" s="8"/>
      <c r="F965" s="8"/>
      <c r="G965" s="8"/>
      <c r="H965" s="8"/>
      <c r="I965" s="8"/>
      <c r="J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</row>
    <row r="966" spans="1:39" x14ac:dyDescent="0.3">
      <c r="A966" s="8"/>
      <c r="B966" s="8"/>
      <c r="C966" s="8"/>
      <c r="D966" s="8"/>
      <c r="E966" s="8"/>
      <c r="F966" s="8"/>
      <c r="G966" s="8"/>
      <c r="H966" s="8"/>
      <c r="I966" s="8"/>
      <c r="J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</row>
    <row r="967" spans="1:39" x14ac:dyDescent="0.3">
      <c r="A967" s="8"/>
      <c r="B967" s="8"/>
      <c r="C967" s="8"/>
      <c r="D967" s="8"/>
      <c r="E967" s="8"/>
      <c r="F967" s="8"/>
      <c r="G967" s="8"/>
      <c r="H967" s="8"/>
      <c r="I967" s="8"/>
      <c r="J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</row>
    <row r="968" spans="1:39" x14ac:dyDescent="0.3">
      <c r="A968" s="8"/>
      <c r="B968" s="8"/>
      <c r="C968" s="8"/>
      <c r="D968" s="8"/>
      <c r="E968" s="8"/>
      <c r="F968" s="8"/>
      <c r="G968" s="8"/>
      <c r="H968" s="8"/>
      <c r="I968" s="8"/>
      <c r="J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</row>
  </sheetData>
  <phoneticPr fontId="2"/>
  <pageMargins left="0.7" right="0.7" top="0.75" bottom="0.75" header="0.3" footer="0.3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"/>
  <dimension ref="A1:N25"/>
  <sheetViews>
    <sheetView zoomScale="99" workbookViewId="0">
      <selection activeCell="N4" sqref="N4"/>
    </sheetView>
  </sheetViews>
  <sheetFormatPr defaultColWidth="13.5" defaultRowHeight="17.25" x14ac:dyDescent="0.15"/>
  <cols>
    <col min="1" max="1" width="17.125" style="42" bestFit="1" customWidth="1"/>
    <col min="2" max="2" width="15.125" style="31" bestFit="1" customWidth="1"/>
    <col min="3" max="3" width="7" style="31" bestFit="1" customWidth="1"/>
    <col min="4" max="4" width="15.625" style="31" customWidth="1"/>
    <col min="5" max="5" width="17.125" style="42" customWidth="1"/>
    <col min="6" max="6" width="12" style="31" bestFit="1" customWidth="1"/>
    <col min="7" max="7" width="17.125" style="31" bestFit="1" customWidth="1"/>
    <col min="8" max="8" width="14.625" style="31" bestFit="1" customWidth="1"/>
    <col min="9" max="9" width="7" style="31" bestFit="1" customWidth="1"/>
    <col min="10" max="10" width="20" style="31" bestFit="1" customWidth="1"/>
    <col min="11" max="16384" width="13.5" style="31"/>
  </cols>
  <sheetData>
    <row r="1" spans="1:14" ht="22.5" x14ac:dyDescent="0.5">
      <c r="A1" s="49" t="s">
        <v>0</v>
      </c>
      <c r="B1" s="40" t="s">
        <v>1</v>
      </c>
      <c r="C1" s="40" t="s">
        <v>62</v>
      </c>
      <c r="D1" s="40"/>
      <c r="E1" s="40" t="s">
        <v>61</v>
      </c>
      <c r="F1" s="40" t="s">
        <v>3</v>
      </c>
      <c r="G1" s="40" t="s">
        <v>4</v>
      </c>
      <c r="H1" s="40" t="s">
        <v>5</v>
      </c>
      <c r="I1" s="40" t="s">
        <v>6</v>
      </c>
      <c r="J1" s="40" t="s">
        <v>63</v>
      </c>
    </row>
    <row r="2" spans="1:14" ht="22.5" x14ac:dyDescent="0.5">
      <c r="A2" s="32">
        <v>43835</v>
      </c>
      <c r="B2" s="38" t="s">
        <v>65</v>
      </c>
      <c r="C2" s="33" t="s">
        <v>66</v>
      </c>
      <c r="D2" s="33" t="str">
        <f>CONCATENATE(B2,C2)</f>
        <v>井上 真女</v>
      </c>
      <c r="E2" s="32" t="s">
        <v>69</v>
      </c>
      <c r="F2" s="37" t="s">
        <v>27</v>
      </c>
      <c r="G2" s="37" t="s">
        <v>34</v>
      </c>
      <c r="H2" s="36">
        <v>10000</v>
      </c>
      <c r="I2" s="37">
        <v>7</v>
      </c>
      <c r="J2" s="36">
        <v>70000</v>
      </c>
      <c r="L2" s="40" t="s">
        <v>72</v>
      </c>
      <c r="M2" s="40" t="s">
        <v>73</v>
      </c>
      <c r="N2" s="40" t="s">
        <v>61</v>
      </c>
    </row>
    <row r="3" spans="1:14" ht="22.5" x14ac:dyDescent="0.5">
      <c r="A3" s="32">
        <v>43892</v>
      </c>
      <c r="B3" s="38" t="s">
        <v>65</v>
      </c>
      <c r="C3" s="33" t="s">
        <v>68</v>
      </c>
      <c r="D3" s="33" t="str">
        <f t="shared" ref="D3:D25" si="0">CONCATENATE(B3,C3)</f>
        <v>井上 真男</v>
      </c>
      <c r="E3" s="32" t="s">
        <v>70</v>
      </c>
      <c r="F3" s="37" t="s">
        <v>27</v>
      </c>
      <c r="G3" s="37" t="s">
        <v>34</v>
      </c>
      <c r="H3" s="36">
        <v>10000</v>
      </c>
      <c r="I3" s="37">
        <v>5</v>
      </c>
      <c r="J3" s="36">
        <v>50000</v>
      </c>
      <c r="L3" s="47" t="s">
        <v>71</v>
      </c>
      <c r="M3" s="47" t="s">
        <v>64</v>
      </c>
      <c r="N3" s="48" t="str">
        <f>VLOOKUP(CONCATENATE(L3,M3),D:E,2,FALSE)</f>
        <v>a001</v>
      </c>
    </row>
    <row r="4" spans="1:14" ht="22.5" x14ac:dyDescent="0.5">
      <c r="A4" s="32">
        <v>43895</v>
      </c>
      <c r="B4" s="38" t="s">
        <v>65</v>
      </c>
      <c r="C4" s="33" t="s">
        <v>68</v>
      </c>
      <c r="D4" s="33" t="str">
        <f t="shared" si="0"/>
        <v>井上 真男</v>
      </c>
      <c r="E4" s="32" t="s">
        <v>70</v>
      </c>
      <c r="F4" s="37" t="s">
        <v>10</v>
      </c>
      <c r="G4" s="37" t="s">
        <v>30</v>
      </c>
      <c r="H4" s="36">
        <v>3000</v>
      </c>
      <c r="I4" s="37">
        <v>5</v>
      </c>
      <c r="J4" s="36">
        <v>15000</v>
      </c>
      <c r="L4" s="47" t="s">
        <v>71</v>
      </c>
      <c r="M4" s="47" t="s">
        <v>67</v>
      </c>
      <c r="N4" s="48" t="str">
        <f>VLOOKUP(CONCATENATE(B3,C3),D:E,2,FALSE)</f>
        <v>a002</v>
      </c>
    </row>
    <row r="5" spans="1:14" ht="22.5" x14ac:dyDescent="0.5">
      <c r="A5" s="32">
        <v>43896</v>
      </c>
      <c r="B5" s="38" t="s">
        <v>65</v>
      </c>
      <c r="C5" s="33" t="s">
        <v>66</v>
      </c>
      <c r="D5" s="33" t="str">
        <f t="shared" si="0"/>
        <v>井上 真女</v>
      </c>
      <c r="E5" s="32" t="s">
        <v>69</v>
      </c>
      <c r="F5" s="37" t="s">
        <v>27</v>
      </c>
      <c r="G5" s="37" t="s">
        <v>34</v>
      </c>
      <c r="H5" s="36">
        <v>10000</v>
      </c>
      <c r="I5" s="37">
        <v>6</v>
      </c>
      <c r="J5" s="36">
        <v>60000</v>
      </c>
      <c r="L5" s="41"/>
      <c r="M5" s="41"/>
    </row>
    <row r="6" spans="1:14" ht="22.5" x14ac:dyDescent="0.5">
      <c r="A6" s="39">
        <v>43939</v>
      </c>
      <c r="B6" s="38" t="s">
        <v>65</v>
      </c>
      <c r="C6" s="33" t="s">
        <v>68</v>
      </c>
      <c r="D6" s="33" t="str">
        <f t="shared" si="0"/>
        <v>井上 真男</v>
      </c>
      <c r="E6" s="32" t="s">
        <v>70</v>
      </c>
      <c r="F6" s="37" t="s">
        <v>10</v>
      </c>
      <c r="G6" s="37" t="s">
        <v>11</v>
      </c>
      <c r="H6" s="36">
        <v>7000</v>
      </c>
      <c r="I6" s="37">
        <v>5</v>
      </c>
      <c r="J6" s="36">
        <v>35000</v>
      </c>
    </row>
    <row r="7" spans="1:14" ht="22.5" x14ac:dyDescent="0.5">
      <c r="A7" s="39">
        <v>43984</v>
      </c>
      <c r="B7" s="38" t="s">
        <v>65</v>
      </c>
      <c r="C7" s="33" t="s">
        <v>68</v>
      </c>
      <c r="D7" s="33" t="str">
        <f t="shared" si="0"/>
        <v>井上 真男</v>
      </c>
      <c r="E7" s="32" t="s">
        <v>70</v>
      </c>
      <c r="F7" s="37" t="s">
        <v>10</v>
      </c>
      <c r="G7" s="37" t="s">
        <v>15</v>
      </c>
      <c r="H7" s="36">
        <v>6000</v>
      </c>
      <c r="I7" s="37">
        <v>8</v>
      </c>
      <c r="J7" s="36">
        <v>48000</v>
      </c>
    </row>
    <row r="8" spans="1:14" ht="22.5" x14ac:dyDescent="0.5">
      <c r="A8" s="39">
        <v>44009</v>
      </c>
      <c r="B8" s="38" t="s">
        <v>65</v>
      </c>
      <c r="C8" s="33" t="s">
        <v>66</v>
      </c>
      <c r="D8" s="33" t="str">
        <f t="shared" si="0"/>
        <v>井上 真女</v>
      </c>
      <c r="E8" s="32" t="s">
        <v>69</v>
      </c>
      <c r="F8" s="34" t="s">
        <v>22</v>
      </c>
      <c r="G8" s="35" t="s">
        <v>31</v>
      </c>
      <c r="H8" s="36">
        <v>4000</v>
      </c>
      <c r="I8" s="37">
        <v>5</v>
      </c>
      <c r="J8" s="36">
        <v>20000</v>
      </c>
    </row>
    <row r="9" spans="1:14" ht="22.5" x14ac:dyDescent="0.5">
      <c r="A9" s="39">
        <v>44012</v>
      </c>
      <c r="B9" s="38" t="s">
        <v>65</v>
      </c>
      <c r="C9" s="33" t="s">
        <v>66</v>
      </c>
      <c r="D9" s="33" t="str">
        <f t="shared" si="0"/>
        <v>井上 真女</v>
      </c>
      <c r="E9" s="32" t="s">
        <v>69</v>
      </c>
      <c r="F9" s="37" t="s">
        <v>22</v>
      </c>
      <c r="G9" s="37" t="s">
        <v>23</v>
      </c>
      <c r="H9" s="36">
        <v>8000</v>
      </c>
      <c r="I9" s="37">
        <v>8</v>
      </c>
      <c r="J9" s="36">
        <v>64000</v>
      </c>
    </row>
    <row r="10" spans="1:14" ht="22.5" x14ac:dyDescent="0.5">
      <c r="A10" s="39">
        <v>44042</v>
      </c>
      <c r="B10" s="38" t="s">
        <v>65</v>
      </c>
      <c r="C10" s="33" t="s">
        <v>68</v>
      </c>
      <c r="D10" s="33" t="str">
        <f t="shared" si="0"/>
        <v>井上 真男</v>
      </c>
      <c r="E10" s="32" t="s">
        <v>70</v>
      </c>
      <c r="F10" s="37" t="s">
        <v>27</v>
      </c>
      <c r="G10" s="37" t="s">
        <v>28</v>
      </c>
      <c r="H10" s="36">
        <v>18000</v>
      </c>
      <c r="I10" s="37">
        <v>8</v>
      </c>
      <c r="J10" s="36">
        <v>144000</v>
      </c>
    </row>
    <row r="11" spans="1:14" ht="22.5" x14ac:dyDescent="0.5">
      <c r="A11" s="39">
        <v>44067</v>
      </c>
      <c r="B11" s="38" t="s">
        <v>65</v>
      </c>
      <c r="C11" s="33" t="s">
        <v>66</v>
      </c>
      <c r="D11" s="33" t="str">
        <f t="shared" si="0"/>
        <v>井上 真女</v>
      </c>
      <c r="E11" s="32" t="s">
        <v>69</v>
      </c>
      <c r="F11" s="37" t="s">
        <v>22</v>
      </c>
      <c r="G11" s="37" t="s">
        <v>31</v>
      </c>
      <c r="H11" s="36">
        <v>4000</v>
      </c>
      <c r="I11" s="37">
        <v>8</v>
      </c>
      <c r="J11" s="36">
        <v>32000</v>
      </c>
    </row>
    <row r="12" spans="1:14" ht="22.5" x14ac:dyDescent="0.5">
      <c r="A12" s="39">
        <v>44068</v>
      </c>
      <c r="B12" s="38" t="s">
        <v>65</v>
      </c>
      <c r="C12" s="33" t="s">
        <v>68</v>
      </c>
      <c r="D12" s="33" t="str">
        <f t="shared" si="0"/>
        <v>井上 真男</v>
      </c>
      <c r="E12" s="32" t="s">
        <v>70</v>
      </c>
      <c r="F12" s="37" t="s">
        <v>27</v>
      </c>
      <c r="G12" s="37" t="s">
        <v>34</v>
      </c>
      <c r="H12" s="36">
        <v>10000</v>
      </c>
      <c r="I12" s="37">
        <v>10</v>
      </c>
      <c r="J12" s="36">
        <v>100000</v>
      </c>
    </row>
    <row r="13" spans="1:14" ht="22.5" x14ac:dyDescent="0.5">
      <c r="A13" s="39">
        <v>44068</v>
      </c>
      <c r="B13" s="38" t="s">
        <v>65</v>
      </c>
      <c r="C13" s="33" t="s">
        <v>66</v>
      </c>
      <c r="D13" s="33" t="str">
        <f t="shared" si="0"/>
        <v>井上 真女</v>
      </c>
      <c r="E13" s="32" t="s">
        <v>69</v>
      </c>
      <c r="F13" s="34" t="s">
        <v>22</v>
      </c>
      <c r="G13" s="35" t="s">
        <v>31</v>
      </c>
      <c r="H13" s="36">
        <v>4000</v>
      </c>
      <c r="I13" s="37">
        <v>5</v>
      </c>
      <c r="J13" s="36">
        <v>20000</v>
      </c>
    </row>
    <row r="14" spans="1:14" ht="22.5" x14ac:dyDescent="0.5">
      <c r="A14" s="39">
        <v>44069</v>
      </c>
      <c r="B14" s="38" t="s">
        <v>65</v>
      </c>
      <c r="C14" s="33" t="s">
        <v>68</v>
      </c>
      <c r="D14" s="33" t="str">
        <f t="shared" si="0"/>
        <v>井上 真男</v>
      </c>
      <c r="E14" s="32" t="s">
        <v>70</v>
      </c>
      <c r="F14" s="34" t="s">
        <v>22</v>
      </c>
      <c r="G14" s="35" t="s">
        <v>31</v>
      </c>
      <c r="H14" s="36">
        <v>4000</v>
      </c>
      <c r="I14" s="37">
        <v>6</v>
      </c>
      <c r="J14" s="36">
        <v>24000</v>
      </c>
    </row>
    <row r="15" spans="1:14" ht="22.5" x14ac:dyDescent="0.5">
      <c r="A15" s="39">
        <v>44075</v>
      </c>
      <c r="B15" s="38" t="s">
        <v>65</v>
      </c>
      <c r="C15" s="33" t="s">
        <v>66</v>
      </c>
      <c r="D15" s="33" t="str">
        <f t="shared" si="0"/>
        <v>井上 真女</v>
      </c>
      <c r="E15" s="32" t="s">
        <v>69</v>
      </c>
      <c r="F15" s="34" t="s">
        <v>10</v>
      </c>
      <c r="G15" s="35" t="s">
        <v>11</v>
      </c>
      <c r="H15" s="36">
        <v>7000</v>
      </c>
      <c r="I15" s="37">
        <v>5</v>
      </c>
      <c r="J15" s="36">
        <v>35000</v>
      </c>
    </row>
    <row r="16" spans="1:14" ht="22.5" x14ac:dyDescent="0.5">
      <c r="A16" s="39">
        <v>44085</v>
      </c>
      <c r="B16" s="38" t="s">
        <v>65</v>
      </c>
      <c r="C16" s="33" t="s">
        <v>68</v>
      </c>
      <c r="D16" s="33" t="str">
        <f t="shared" si="0"/>
        <v>井上 真男</v>
      </c>
      <c r="E16" s="32" t="s">
        <v>70</v>
      </c>
      <c r="F16" s="34" t="s">
        <v>10</v>
      </c>
      <c r="G16" s="35" t="s">
        <v>11</v>
      </c>
      <c r="H16" s="36">
        <v>7000</v>
      </c>
      <c r="I16" s="37">
        <v>4</v>
      </c>
      <c r="J16" s="36">
        <v>28000</v>
      </c>
    </row>
    <row r="17" spans="1:10" ht="22.5" x14ac:dyDescent="0.5">
      <c r="A17" s="39">
        <v>44085</v>
      </c>
      <c r="B17" s="38" t="s">
        <v>65</v>
      </c>
      <c r="C17" s="33" t="s">
        <v>66</v>
      </c>
      <c r="D17" s="33" t="str">
        <f t="shared" si="0"/>
        <v>井上 真女</v>
      </c>
      <c r="E17" s="32" t="s">
        <v>69</v>
      </c>
      <c r="F17" s="37" t="s">
        <v>22</v>
      </c>
      <c r="G17" s="37" t="s">
        <v>31</v>
      </c>
      <c r="H17" s="36">
        <v>4000</v>
      </c>
      <c r="I17" s="37">
        <v>2</v>
      </c>
      <c r="J17" s="36">
        <v>8000</v>
      </c>
    </row>
    <row r="18" spans="1:10" ht="22.5" x14ac:dyDescent="0.5">
      <c r="A18" s="39">
        <v>44119</v>
      </c>
      <c r="B18" s="38" t="s">
        <v>65</v>
      </c>
      <c r="C18" s="33" t="s">
        <v>68</v>
      </c>
      <c r="D18" s="33" t="str">
        <f t="shared" si="0"/>
        <v>井上 真男</v>
      </c>
      <c r="E18" s="32" t="s">
        <v>70</v>
      </c>
      <c r="F18" s="37" t="s">
        <v>10</v>
      </c>
      <c r="G18" s="37" t="s">
        <v>30</v>
      </c>
      <c r="H18" s="36">
        <v>3000</v>
      </c>
      <c r="I18" s="37">
        <v>3</v>
      </c>
      <c r="J18" s="36">
        <v>9000</v>
      </c>
    </row>
    <row r="19" spans="1:10" ht="22.5" x14ac:dyDescent="0.5">
      <c r="A19" s="39">
        <v>44138</v>
      </c>
      <c r="B19" s="38" t="s">
        <v>65</v>
      </c>
      <c r="C19" s="33" t="s">
        <v>68</v>
      </c>
      <c r="D19" s="33" t="str">
        <f t="shared" si="0"/>
        <v>井上 真男</v>
      </c>
      <c r="E19" s="32" t="s">
        <v>70</v>
      </c>
      <c r="F19" s="37" t="s">
        <v>22</v>
      </c>
      <c r="G19" s="37" t="s">
        <v>31</v>
      </c>
      <c r="H19" s="36">
        <v>4000</v>
      </c>
      <c r="I19" s="37">
        <v>6</v>
      </c>
      <c r="J19" s="36">
        <v>24000</v>
      </c>
    </row>
    <row r="20" spans="1:10" ht="22.5" x14ac:dyDescent="0.5">
      <c r="A20" s="39">
        <v>44138</v>
      </c>
      <c r="B20" s="38" t="s">
        <v>65</v>
      </c>
      <c r="C20" s="33" t="s">
        <v>68</v>
      </c>
      <c r="D20" s="33" t="str">
        <f t="shared" si="0"/>
        <v>井上 真男</v>
      </c>
      <c r="E20" s="32" t="s">
        <v>70</v>
      </c>
      <c r="F20" s="37" t="s">
        <v>10</v>
      </c>
      <c r="G20" s="37" t="s">
        <v>30</v>
      </c>
      <c r="H20" s="36">
        <v>3000</v>
      </c>
      <c r="I20" s="37">
        <v>1</v>
      </c>
      <c r="J20" s="36">
        <v>3000</v>
      </c>
    </row>
    <row r="21" spans="1:10" ht="22.5" x14ac:dyDescent="0.5">
      <c r="A21" s="39">
        <v>44139</v>
      </c>
      <c r="B21" s="38" t="s">
        <v>65</v>
      </c>
      <c r="C21" s="33" t="s">
        <v>68</v>
      </c>
      <c r="D21" s="33" t="str">
        <f t="shared" si="0"/>
        <v>井上 真男</v>
      </c>
      <c r="E21" s="32" t="s">
        <v>70</v>
      </c>
      <c r="F21" s="37" t="s">
        <v>10</v>
      </c>
      <c r="G21" s="37" t="s">
        <v>30</v>
      </c>
      <c r="H21" s="36">
        <v>3000</v>
      </c>
      <c r="I21" s="37">
        <v>1</v>
      </c>
      <c r="J21" s="36">
        <v>3000</v>
      </c>
    </row>
    <row r="22" spans="1:10" ht="22.5" x14ac:dyDescent="0.5">
      <c r="A22" s="39">
        <v>44145</v>
      </c>
      <c r="B22" s="38" t="s">
        <v>65</v>
      </c>
      <c r="C22" s="33" t="s">
        <v>66</v>
      </c>
      <c r="D22" s="33" t="str">
        <f t="shared" si="0"/>
        <v>井上 真女</v>
      </c>
      <c r="E22" s="32" t="s">
        <v>69</v>
      </c>
      <c r="F22" s="37" t="s">
        <v>22</v>
      </c>
      <c r="G22" s="37" t="s">
        <v>31</v>
      </c>
      <c r="H22" s="36">
        <v>4000</v>
      </c>
      <c r="I22" s="37">
        <v>2</v>
      </c>
      <c r="J22" s="36">
        <v>8000</v>
      </c>
    </row>
    <row r="23" spans="1:10" ht="22.5" x14ac:dyDescent="0.5">
      <c r="A23" s="39">
        <v>44146</v>
      </c>
      <c r="B23" s="38" t="s">
        <v>65</v>
      </c>
      <c r="C23" s="33" t="s">
        <v>68</v>
      </c>
      <c r="D23" s="33" t="str">
        <f t="shared" si="0"/>
        <v>井上 真男</v>
      </c>
      <c r="E23" s="32" t="s">
        <v>70</v>
      </c>
      <c r="F23" s="37" t="s">
        <v>27</v>
      </c>
      <c r="G23" s="37" t="s">
        <v>34</v>
      </c>
      <c r="H23" s="36">
        <v>10000</v>
      </c>
      <c r="I23" s="37">
        <v>1</v>
      </c>
      <c r="J23" s="36">
        <v>10000</v>
      </c>
    </row>
    <row r="24" spans="1:10" ht="22.5" x14ac:dyDescent="0.5">
      <c r="A24" s="39">
        <v>44164</v>
      </c>
      <c r="B24" s="38" t="s">
        <v>65</v>
      </c>
      <c r="C24" s="33" t="s">
        <v>68</v>
      </c>
      <c r="D24" s="33" t="str">
        <f t="shared" si="0"/>
        <v>井上 真男</v>
      </c>
      <c r="E24" s="32" t="s">
        <v>70</v>
      </c>
      <c r="F24" s="37" t="s">
        <v>27</v>
      </c>
      <c r="G24" s="37" t="s">
        <v>28</v>
      </c>
      <c r="H24" s="36">
        <v>18000</v>
      </c>
      <c r="I24" s="37">
        <v>3</v>
      </c>
      <c r="J24" s="36">
        <v>54000</v>
      </c>
    </row>
    <row r="25" spans="1:10" ht="22.5" x14ac:dyDescent="0.5">
      <c r="A25" s="39">
        <v>44191</v>
      </c>
      <c r="B25" s="38" t="s">
        <v>65</v>
      </c>
      <c r="C25" s="33" t="s">
        <v>66</v>
      </c>
      <c r="D25" s="33" t="str">
        <f t="shared" si="0"/>
        <v>井上 真女</v>
      </c>
      <c r="E25" s="32" t="s">
        <v>69</v>
      </c>
      <c r="F25" s="37" t="s">
        <v>27</v>
      </c>
      <c r="G25" s="37" t="s">
        <v>28</v>
      </c>
      <c r="H25" s="36">
        <v>18000</v>
      </c>
      <c r="I25" s="37">
        <v>4</v>
      </c>
      <c r="J25" s="36">
        <v>72000</v>
      </c>
    </row>
  </sheetData>
  <autoFilter ref="A1:J1" xr:uid="{00000000-0009-0000-0000-00000A000000}">
    <sortState xmlns:xlrd2="http://schemas.microsoft.com/office/spreadsheetml/2017/richdata2" ref="A2:J25">
      <sortCondition ref="A1:A25"/>
    </sortState>
  </autoFilter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16</vt:i4>
      </vt:variant>
    </vt:vector>
  </HeadingPairs>
  <TitlesOfParts>
    <vt:vector size="16" baseType="lpstr">
      <vt:lpstr>サンプル01</vt:lpstr>
      <vt:lpstr>サンプル02 </vt:lpstr>
      <vt:lpstr>サンプル03</vt:lpstr>
      <vt:lpstr>サンプル04</vt:lpstr>
      <vt:lpstr>サンプル05</vt:lpstr>
      <vt:lpstr>サンプル06</vt:lpstr>
      <vt:lpstr>サンプル07</vt:lpstr>
      <vt:lpstr>サンプル08</vt:lpstr>
      <vt:lpstr>サンプル09</vt:lpstr>
      <vt:lpstr>サンプル10</vt:lpstr>
      <vt:lpstr>サンプル11</vt:lpstr>
      <vt:lpstr>サンプル12</vt:lpstr>
      <vt:lpstr>サンプル13</vt:lpstr>
      <vt:lpstr>サンプル14</vt:lpstr>
      <vt:lpstr>商品分類</vt:lpstr>
      <vt:lpstr>202101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たく</dc:creator>
  <cp:lastModifiedBy>たく</cp:lastModifiedBy>
  <dcterms:created xsi:type="dcterms:W3CDTF">2020-05-02T00:17:42Z</dcterms:created>
  <dcterms:modified xsi:type="dcterms:W3CDTF">2020-07-16T14:38:50Z</dcterms:modified>
</cp:coreProperties>
</file>