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/>
  <mc:AlternateContent xmlns:mc="http://schemas.openxmlformats.org/markup-compatibility/2006">
    <mc:Choice Requires="x15">
      <x15ac:absPath xmlns:x15ac="http://schemas.microsoft.com/office/spreadsheetml/2010/11/ac" url="/Volumes/hdd/05_Google_public/08_パートナー/05_原稿/さお/"/>
    </mc:Choice>
  </mc:AlternateContent>
  <xr:revisionPtr revIDLastSave="0" documentId="13_ncr:1_{DEEA2BB3-A2E4-BB49-B4AB-0B5F16CEC993}" xr6:coauthVersionLast="45" xr6:coauthVersionMax="45" xr10:uidLastSave="{00000000-0000-0000-0000-000000000000}"/>
  <bookViews>
    <workbookView xWindow="4540" yWindow="920" windowWidth="38400" windowHeight="21140" xr2:uid="{00000000-000D-0000-FFFF-FFFF00000000}"/>
  </bookViews>
  <sheets>
    <sheet name="サンプルデータXX" sheetId="1" r:id="rId1"/>
    <sheet name="サンプルデータ" sheetId="2" r:id="rId2"/>
    <sheet name="サンプル01" sheetId="3" r:id="rId3"/>
    <sheet name="サンプル02 " sheetId="4" r:id="rId4"/>
    <sheet name="サンプル03" sheetId="5" r:id="rId5"/>
    <sheet name="サンプル04" sheetId="6" r:id="rId6"/>
    <sheet name="サンプル05" sheetId="7" r:id="rId7"/>
    <sheet name="サンプル06" sheetId="8" r:id="rId8"/>
    <sheet name="サンプル07" sheetId="9" r:id="rId9"/>
    <sheet name="商品分類" sheetId="10" r:id="rId10"/>
    <sheet name="202101" sheetId="11" r:id="rId11"/>
    <sheet name="同姓同名" sheetId="12" r:id="rId12"/>
  </sheets>
  <definedNames>
    <definedName name="_xlnm._FilterDatabase" localSheetId="0" hidden="1">サンプルデータXX!$C$1:$C$1000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6" roundtripDataSignature="AMtx7mi7+hS3ZndAT00WKE+l3q37GPpaRQ=="/>
    </ext>
  </extLst>
</workbook>
</file>

<file path=xl/calcChain.xml><?xml version="1.0" encoding="utf-8"?>
<calcChain xmlns="http://schemas.openxmlformats.org/spreadsheetml/2006/main">
  <c r="A5" i="12" l="1"/>
  <c r="N4" i="12"/>
  <c r="A4" i="12"/>
  <c r="A3" i="12"/>
  <c r="N3" i="12" s="1"/>
  <c r="A2" i="12"/>
  <c r="Y20" i="9"/>
  <c r="Y19" i="9"/>
  <c r="Y18" i="9"/>
  <c r="Y17" i="9"/>
  <c r="AB16" i="9"/>
  <c r="AB12" i="9"/>
  <c r="AB11" i="9"/>
  <c r="AB10" i="9"/>
  <c r="AB9" i="9"/>
  <c r="AB8" i="9"/>
  <c r="L8" i="9"/>
  <c r="L7" i="9"/>
  <c r="L6" i="9"/>
  <c r="L5" i="9"/>
  <c r="L4" i="9"/>
  <c r="Y20" i="8"/>
  <c r="Y19" i="8"/>
  <c r="Y18" i="8"/>
  <c r="Y17" i="8"/>
  <c r="Y16" i="8"/>
  <c r="Y12" i="8"/>
  <c r="Y11" i="8"/>
  <c r="Y10" i="8"/>
  <c r="Y9" i="8"/>
  <c r="AB8" i="8"/>
  <c r="L7" i="8"/>
  <c r="L6" i="8"/>
  <c r="L5" i="8"/>
  <c r="L4" i="8"/>
  <c r="L3" i="8"/>
  <c r="X20" i="7"/>
  <c r="X19" i="7"/>
  <c r="X18" i="7"/>
  <c r="X17" i="7"/>
  <c r="X16" i="7"/>
  <c r="X12" i="7"/>
  <c r="X11" i="7"/>
  <c r="X10" i="7"/>
  <c r="X9" i="7"/>
  <c r="AB8" i="7"/>
  <c r="L7" i="7"/>
  <c r="L6" i="7"/>
  <c r="L5" i="7"/>
  <c r="L4" i="7"/>
  <c r="L3" i="7"/>
  <c r="AB20" i="6"/>
  <c r="AB19" i="6"/>
  <c r="AB18" i="6"/>
  <c r="AB17" i="6"/>
  <c r="AB16" i="6"/>
  <c r="AB12" i="6"/>
  <c r="AB11" i="6"/>
  <c r="AB10" i="6"/>
  <c r="AB9" i="6"/>
  <c r="AB8" i="6"/>
  <c r="L7" i="6"/>
  <c r="L6" i="6"/>
  <c r="L5" i="6"/>
  <c r="L4" i="6"/>
  <c r="L3" i="6"/>
  <c r="Z20" i="5"/>
  <c r="Z19" i="5"/>
  <c r="Z18" i="5"/>
  <c r="Z17" i="5"/>
  <c r="Z16" i="5"/>
  <c r="Z12" i="5"/>
  <c r="Z11" i="5"/>
  <c r="Z10" i="5"/>
  <c r="Z9" i="5"/>
  <c r="Z8" i="5"/>
  <c r="O8" i="5"/>
  <c r="N8" i="5"/>
  <c r="M8" i="5"/>
  <c r="L8" i="5"/>
  <c r="O7" i="5"/>
  <c r="N7" i="5"/>
  <c r="M7" i="5"/>
  <c r="L7" i="5"/>
  <c r="O6" i="5"/>
  <c r="N6" i="5"/>
  <c r="M6" i="5"/>
  <c r="L6" i="5"/>
  <c r="O5" i="5"/>
  <c r="N5" i="5"/>
  <c r="M5" i="5"/>
  <c r="L5" i="5"/>
  <c r="O4" i="5"/>
  <c r="N4" i="5"/>
  <c r="M4" i="5"/>
  <c r="L4" i="5"/>
  <c r="Z20" i="4"/>
  <c r="Z19" i="4"/>
  <c r="Z18" i="4"/>
  <c r="Z17" i="4"/>
  <c r="Z16" i="4"/>
  <c r="Z12" i="4"/>
  <c r="Z11" i="4"/>
  <c r="Z10" i="4"/>
  <c r="Z9" i="4"/>
  <c r="Z8" i="4"/>
  <c r="L8" i="4"/>
  <c r="L7" i="4"/>
  <c r="L6" i="4"/>
  <c r="L5" i="4"/>
  <c r="L4" i="4"/>
  <c r="Z20" i="3"/>
  <c r="Z19" i="3"/>
  <c r="Z18" i="3"/>
  <c r="Z17" i="3"/>
  <c r="Z16" i="3"/>
  <c r="Z12" i="3"/>
  <c r="Z11" i="3"/>
  <c r="Z10" i="3"/>
  <c r="Z9" i="3"/>
  <c r="Z8" i="3"/>
  <c r="L8" i="3"/>
  <c r="L7" i="3"/>
  <c r="L6" i="3"/>
  <c r="L5" i="3"/>
  <c r="L4" i="3"/>
  <c r="N126" i="2"/>
  <c r="N125" i="2"/>
  <c r="N124" i="2"/>
  <c r="N123" i="2"/>
  <c r="N122" i="2"/>
  <c r="O119" i="2"/>
  <c r="N119" i="2"/>
  <c r="O118" i="2"/>
  <c r="N118" i="2"/>
  <c r="O117" i="2"/>
  <c r="N117" i="2"/>
  <c r="O116" i="2"/>
  <c r="N116" i="2"/>
  <c r="O115" i="2"/>
  <c r="N115" i="2"/>
  <c r="N112" i="2"/>
  <c r="N111" i="2"/>
  <c r="N110" i="2"/>
  <c r="N109" i="2"/>
  <c r="N108" i="2"/>
  <c r="N105" i="2"/>
  <c r="N104" i="2"/>
  <c r="N103" i="2"/>
  <c r="N102" i="2"/>
  <c r="N101" i="2"/>
  <c r="N90" i="2"/>
  <c r="N89" i="2"/>
  <c r="N88" i="2"/>
  <c r="N87" i="2"/>
  <c r="N86" i="2"/>
  <c r="N83" i="2"/>
  <c r="N82" i="2"/>
  <c r="N81" i="2"/>
  <c r="N80" i="2"/>
  <c r="N79" i="2"/>
  <c r="N75" i="2"/>
  <c r="N74" i="2"/>
  <c r="N73" i="2"/>
  <c r="N72" i="2"/>
  <c r="N71" i="2"/>
  <c r="N68" i="2"/>
  <c r="N67" i="2"/>
  <c r="N66" i="2"/>
  <c r="N65" i="2"/>
  <c r="N64" i="2"/>
  <c r="N61" i="2"/>
  <c r="N60" i="2"/>
  <c r="N59" i="2"/>
  <c r="N58" i="2"/>
  <c r="N57" i="2"/>
  <c r="N53" i="2"/>
  <c r="N52" i="2"/>
  <c r="N51" i="2"/>
  <c r="N50" i="2"/>
  <c r="N49" i="2"/>
  <c r="P46" i="2"/>
  <c r="O46" i="2"/>
  <c r="N46" i="2"/>
  <c r="P45" i="2"/>
  <c r="O45" i="2"/>
  <c r="N45" i="2"/>
  <c r="P44" i="2"/>
  <c r="O44" i="2"/>
  <c r="N44" i="2"/>
  <c r="P43" i="2"/>
  <c r="O43" i="2"/>
  <c r="N43" i="2"/>
  <c r="P42" i="2"/>
  <c r="O42" i="2"/>
  <c r="N42" i="2"/>
  <c r="N29" i="2"/>
  <c r="N28" i="2"/>
  <c r="N27" i="2"/>
  <c r="N26" i="2"/>
  <c r="N25" i="2"/>
  <c r="N21" i="2"/>
  <c r="AD20" i="2"/>
  <c r="N20" i="2"/>
  <c r="AD19" i="2"/>
  <c r="N19" i="2"/>
  <c r="AD18" i="2"/>
  <c r="N18" i="2"/>
  <c r="AD17" i="2"/>
  <c r="N17" i="2"/>
  <c r="AD16" i="2"/>
  <c r="N14" i="2"/>
  <c r="N13" i="2"/>
  <c r="AD12" i="2"/>
  <c r="N12" i="2"/>
  <c r="AD11" i="2"/>
  <c r="N11" i="2"/>
  <c r="AD10" i="2"/>
  <c r="N10" i="2"/>
  <c r="AD9" i="2"/>
  <c r="AD8" i="2"/>
  <c r="N88" i="1"/>
  <c r="N87" i="1"/>
  <c r="N86" i="1"/>
  <c r="N85" i="1"/>
  <c r="N84" i="1"/>
  <c r="O81" i="1"/>
  <c r="N81" i="1"/>
  <c r="O80" i="1"/>
  <c r="N80" i="1"/>
  <c r="O79" i="1"/>
  <c r="N79" i="1"/>
  <c r="O78" i="1"/>
  <c r="N78" i="1"/>
  <c r="O77" i="1"/>
  <c r="N77" i="1"/>
  <c r="N74" i="1"/>
  <c r="N73" i="1"/>
  <c r="N72" i="1"/>
  <c r="N71" i="1"/>
  <c r="N70" i="1"/>
  <c r="N67" i="1"/>
  <c r="N66" i="1"/>
  <c r="N65" i="1"/>
  <c r="N64" i="1"/>
  <c r="N63" i="1"/>
  <c r="N52" i="1"/>
  <c r="N51" i="1"/>
  <c r="N50" i="1"/>
  <c r="N49" i="1"/>
  <c r="N48" i="1"/>
  <c r="N45" i="1"/>
  <c r="N44" i="1"/>
  <c r="N43" i="1"/>
  <c r="N42" i="1"/>
  <c r="N41" i="1"/>
  <c r="N37" i="1"/>
  <c r="N36" i="1"/>
  <c r="N35" i="1"/>
  <c r="N34" i="1"/>
  <c r="N33" i="1"/>
  <c r="N30" i="1"/>
  <c r="N29" i="1"/>
  <c r="N28" i="1"/>
  <c r="N27" i="1"/>
  <c r="N26" i="1"/>
  <c r="N23" i="1"/>
  <c r="N22" i="1"/>
  <c r="N21" i="1"/>
  <c r="AD20" i="1"/>
  <c r="N20" i="1"/>
  <c r="AD19" i="1"/>
  <c r="N19" i="1"/>
  <c r="AD18" i="1"/>
  <c r="AD17" i="1"/>
  <c r="AD16" i="1"/>
  <c r="N15" i="1"/>
  <c r="N14" i="1"/>
  <c r="N13" i="1"/>
  <c r="AD12" i="1"/>
  <c r="N12" i="1"/>
  <c r="AD11" i="1"/>
  <c r="N11" i="1"/>
  <c r="AD10" i="1"/>
  <c r="AD9" i="1"/>
  <c r="AD8" i="1"/>
  <c r="P8" i="1"/>
  <c r="O8" i="1"/>
  <c r="N8" i="1"/>
  <c r="P7" i="1"/>
  <c r="O7" i="1"/>
  <c r="N7" i="1"/>
  <c r="P6" i="1"/>
  <c r="O6" i="1"/>
  <c r="N6" i="1"/>
  <c r="P5" i="1"/>
  <c r="O5" i="1"/>
  <c r="N5" i="1"/>
  <c r="P4" i="1"/>
  <c r="O4" i="1"/>
  <c r="N4" i="1"/>
</calcChain>
</file>

<file path=xl/sharedStrings.xml><?xml version="1.0" encoding="utf-8"?>
<sst xmlns="http://schemas.openxmlformats.org/spreadsheetml/2006/main" count="11557" uniqueCount="54">
  <si>
    <t>売上日</t>
  </si>
  <si>
    <t>社員番号</t>
  </si>
  <si>
    <t>氏名</t>
  </si>
  <si>
    <t>支店</t>
  </si>
  <si>
    <t>商品分類</t>
  </si>
  <si>
    <t>商品名</t>
  </si>
  <si>
    <t>単価（円）</t>
  </si>
  <si>
    <t>数量</t>
  </si>
  <si>
    <t>売上金額（円）</t>
  </si>
  <si>
    <t>a023</t>
  </si>
  <si>
    <t>河野 利香</t>
  </si>
  <si>
    <t>大阪</t>
  </si>
  <si>
    <t>ボトムス</t>
  </si>
  <si>
    <t>ロングパンツ</t>
  </si>
  <si>
    <t>アウター</t>
  </si>
  <si>
    <t>ジャケット</t>
  </si>
  <si>
    <t>合計</t>
  </si>
  <si>
    <t>トップス</t>
  </si>
  <si>
    <t>シャツ</t>
  </si>
  <si>
    <t>宮瀬 尚紀</t>
  </si>
  <si>
    <t>ハーフパンツ</t>
  </si>
  <si>
    <t>上瀬 由和</t>
  </si>
  <si>
    <t>ニット</t>
  </si>
  <si>
    <t>西尾 謙</t>
  </si>
  <si>
    <t>▼(1)sumifsの使い方</t>
  </si>
  <si>
    <t>ジーンズ</t>
  </si>
  <si>
    <t>石崎 和香菜</t>
  </si>
  <si>
    <t>ダウン</t>
  </si>
  <si>
    <t>▼(2)sumifsで条件を加えるやり方</t>
  </si>
  <si>
    <t>売上回数</t>
  </si>
  <si>
    <t>▼(3)sumifsで条件を加えるやり方。セルに切り替えればめっちゃ便利</t>
  </si>
  <si>
    <t>▼(4)sumifs。期間指定もできるよ。</t>
  </si>
  <si>
    <t>売上平均</t>
  </si>
  <si>
    <t>▼(5)sumifs。期間指定もできるよ。</t>
  </si>
  <si>
    <t>東京</t>
  </si>
  <si>
    <t>a013</t>
  </si>
  <si>
    <t>福岡</t>
  </si>
  <si>
    <t>▼(6)sumifs。2つを条件に。</t>
  </si>
  <si>
    <t>▼(7)countifsの使い方</t>
  </si>
  <si>
    <t>▼(8)countifsの使い方</t>
  </si>
  <si>
    <t>a047</t>
  </si>
  <si>
    <t>札幌</t>
  </si>
  <si>
    <t>▼(9)averageifsの使い方</t>
  </si>
  <si>
    <t>▼(10)averageifsの使い方</t>
  </si>
  <si>
    <t>▼(11)VLOOKの使い方</t>
  </si>
  <si>
    <t>横浜</t>
  </si>
  <si>
    <t>▼(12)VLOOKでキーが2つ</t>
  </si>
  <si>
    <t>a036</t>
  </si>
  <si>
    <t>▼(13)index関数</t>
  </si>
  <si>
    <t>▼(14)VLOOKのように使える。</t>
  </si>
  <si>
    <t>▼(15)VLOOKができないキーより値が左にある場合でも使える</t>
  </si>
  <si>
    <t>a003</t>
  </si>
  <si>
    <t>▼(16)ピボッドのような表も作れる。sumifsはデータだけだけど、文字列を引っ張ってこれる。</t>
  </si>
  <si>
    <t>a004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</si>
</sst>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&quot;年&quot;mm&quot;月&quot;dd&quot;日&quot;"/>
  </numFmts>
  <fonts count="10">
    <font>
      <sz val="11"/>
      <color theme="1"/>
      <name val="Arial"/>
    </font>
    <font>
      <b/>
      <sz val="14"/>
      <color rgb="FF000000"/>
      <name val="Meiryo UI"/>
      <family val="2"/>
      <charset val="128"/>
    </font>
    <font>
      <sz val="14"/>
      <color theme="1"/>
      <name val="Meiryo UI"/>
      <family val="2"/>
      <charset val="128"/>
    </font>
    <font>
      <sz val="14"/>
      <color rgb="FF000000"/>
      <name val="Meiryo UI"/>
      <family val="2"/>
      <charset val="128"/>
    </font>
    <font>
      <b/>
      <sz val="8"/>
      <color rgb="FF000000"/>
      <name val="Meiryo UI"/>
      <family val="2"/>
      <charset val="128"/>
    </font>
    <font>
      <sz val="8"/>
      <color theme="1"/>
      <name val="Meiryo UI"/>
      <family val="2"/>
      <charset val="128"/>
    </font>
    <font>
      <sz val="8"/>
      <color rgb="FF000000"/>
      <name val="Meiryo UI"/>
      <family val="2"/>
      <charset val="128"/>
    </font>
    <font>
      <sz val="10"/>
      <color theme="1"/>
      <name val="Meiryo UI"/>
      <family val="2"/>
      <charset val="128"/>
    </font>
    <font>
      <sz val="11"/>
      <color theme="1"/>
      <name val="Calibri"/>
      <family val="2"/>
    </font>
    <font>
      <sz val="6"/>
      <name val="Tsukushi A Round Gothic Bold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F4CCCC"/>
        <bgColor rgb="FFF4CCCC"/>
      </patternFill>
    </fill>
  </fills>
  <borders count="6">
    <border>
      <left/>
      <right/>
      <top/>
      <bottom/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/>
      <diagonal/>
    </border>
    <border>
      <left style="thin">
        <color rgb="FF595959"/>
      </left>
      <right/>
      <top style="thin">
        <color rgb="FF595959"/>
      </top>
      <bottom style="thin">
        <color rgb="FF595959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176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4" fontId="2" fillId="3" borderId="2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6" fontId="2" fillId="0" borderId="3" xfId="0" applyNumberFormat="1" applyFont="1" applyBorder="1" applyAlignment="1">
      <alignment horizontal="right" wrapText="1"/>
    </xf>
    <xf numFmtId="6" fontId="2" fillId="0" borderId="0" xfId="0" applyNumberFormat="1" applyFont="1" applyAlignment="1">
      <alignment horizontal="right" wrapText="1"/>
    </xf>
    <xf numFmtId="0" fontId="2" fillId="4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5" borderId="2" xfId="0" applyFont="1" applyFill="1" applyBorder="1" applyAlignment="1">
      <alignment wrapText="1"/>
    </xf>
    <xf numFmtId="14" fontId="2" fillId="5" borderId="2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2" borderId="5" xfId="0" applyFont="1" applyFill="1" applyBorder="1" applyAlignment="1">
      <alignment horizontal="center" wrapText="1"/>
    </xf>
    <xf numFmtId="31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0" fontId="1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" fontId="2" fillId="0" borderId="3" xfId="0" applyNumberFormat="1" applyFont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31" fontId="5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00"/>
  <sheetViews>
    <sheetView tabSelected="1" workbookViewId="0"/>
  </sheetViews>
  <sheetFormatPr baseColWidth="10" defaultColWidth="12.6640625" defaultRowHeight="15" customHeight="1"/>
  <cols>
    <col min="1" max="1" width="22" bestFit="1" customWidth="1"/>
    <col min="2" max="2" width="6.1640625" customWidth="1"/>
    <col min="3" max="3" width="16.1640625" customWidth="1"/>
    <col min="4" max="4" width="8.83203125" customWidth="1"/>
    <col min="5" max="5" width="10.6640625" customWidth="1"/>
    <col min="6" max="6" width="17" customWidth="1"/>
    <col min="7" max="7" width="9.33203125" customWidth="1"/>
    <col min="8" max="8" width="4.6640625" customWidth="1"/>
    <col min="9" max="9" width="10.6640625" customWidth="1"/>
    <col min="10" max="12" width="7.83203125" customWidth="1"/>
    <col min="13" max="13" width="26.6640625" customWidth="1"/>
    <col min="14" max="14" width="23.83203125" customWidth="1"/>
    <col min="15" max="27" width="13.6640625" customWidth="1"/>
    <col min="28" max="28" width="3.1640625" customWidth="1"/>
    <col min="29" max="30" width="13.83203125" customWidth="1"/>
    <col min="31" max="31" width="11.1640625" customWidth="1"/>
    <col min="32" max="32" width="9.83203125" customWidth="1"/>
    <col min="33" max="41" width="7.83203125" customWidth="1"/>
  </cols>
  <sheetData>
    <row r="1" spans="1:41" ht="1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3"/>
      <c r="AM1" s="3"/>
      <c r="AN1" s="3"/>
      <c r="AO1" s="3"/>
    </row>
    <row r="2" spans="1:41" ht="19.5" customHeight="1">
      <c r="A2" s="4">
        <v>43834</v>
      </c>
      <c r="B2" s="5" t="s">
        <v>9</v>
      </c>
      <c r="C2" s="6" t="s">
        <v>10</v>
      </c>
      <c r="D2" s="6" t="s">
        <v>11</v>
      </c>
      <c r="E2" s="6" t="s">
        <v>12</v>
      </c>
      <c r="F2" s="6" t="s">
        <v>13</v>
      </c>
      <c r="G2" s="7">
        <v>7000</v>
      </c>
      <c r="H2" s="8">
        <v>8</v>
      </c>
      <c r="I2" s="7">
        <v>56000</v>
      </c>
      <c r="J2" s="2"/>
      <c r="K2" s="2"/>
      <c r="L2" s="2"/>
      <c r="M2" s="9">
        <v>43862</v>
      </c>
      <c r="N2" s="9">
        <v>43889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3"/>
      <c r="AM2" s="3"/>
      <c r="AN2" s="3"/>
      <c r="AO2" s="3"/>
    </row>
    <row r="3" spans="1:41" ht="19.5" customHeight="1">
      <c r="A3" s="4">
        <v>43879</v>
      </c>
      <c r="B3" s="5" t="s">
        <v>9</v>
      </c>
      <c r="C3" s="6" t="s">
        <v>10</v>
      </c>
      <c r="D3" s="6" t="s">
        <v>11</v>
      </c>
      <c r="E3" s="6" t="s">
        <v>14</v>
      </c>
      <c r="F3" s="6" t="s">
        <v>15</v>
      </c>
      <c r="G3" s="7">
        <v>10000</v>
      </c>
      <c r="H3" s="8">
        <v>7</v>
      </c>
      <c r="I3" s="7">
        <v>70000</v>
      </c>
      <c r="J3" s="2"/>
      <c r="K3" s="2"/>
      <c r="L3" s="2"/>
      <c r="M3" s="10"/>
      <c r="N3" s="11" t="s">
        <v>16</v>
      </c>
      <c r="O3" s="12" t="s">
        <v>17</v>
      </c>
      <c r="P3" s="12" t="s">
        <v>14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  <c r="AL3" s="3"/>
      <c r="AM3" s="3"/>
      <c r="AN3" s="3"/>
      <c r="AO3" s="3"/>
    </row>
    <row r="4" spans="1:41" ht="19.5" customHeight="1">
      <c r="A4" s="4">
        <v>43895</v>
      </c>
      <c r="B4" s="5" t="s">
        <v>9</v>
      </c>
      <c r="C4" s="6" t="s">
        <v>10</v>
      </c>
      <c r="D4" s="6" t="s">
        <v>11</v>
      </c>
      <c r="E4" s="6" t="s">
        <v>17</v>
      </c>
      <c r="F4" s="6" t="s">
        <v>18</v>
      </c>
      <c r="G4" s="7">
        <v>4000</v>
      </c>
      <c r="H4" s="8">
        <v>4</v>
      </c>
      <c r="I4" s="7">
        <v>16000</v>
      </c>
      <c r="J4" s="2"/>
      <c r="K4" s="2"/>
      <c r="L4" s="2"/>
      <c r="M4" s="6" t="s">
        <v>10</v>
      </c>
      <c r="N4" s="13">
        <f>SUMIFS(I:I,C:C,M4,A:A,"&gt;="&amp;$M$2,A:A,"&lt;="&amp;$N$2)</f>
        <v>70000</v>
      </c>
      <c r="O4" s="13">
        <f t="shared" ref="O4:P4" si="0">SUMIFS($I:$I,$C:$C,$M11,$E:$E,O$3)</f>
        <v>424000</v>
      </c>
      <c r="P4" s="13">
        <f t="shared" si="0"/>
        <v>988000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3"/>
      <c r="AL4" s="3"/>
      <c r="AM4" s="3"/>
      <c r="AN4" s="3"/>
      <c r="AO4" s="3"/>
    </row>
    <row r="5" spans="1:41" ht="19.5" customHeight="1">
      <c r="A5" s="4">
        <v>43896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7">
        <v>7000</v>
      </c>
      <c r="H5" s="8">
        <v>9</v>
      </c>
      <c r="I5" s="7">
        <v>63000</v>
      </c>
      <c r="J5" s="2"/>
      <c r="K5" s="2"/>
      <c r="L5" s="2"/>
      <c r="M5" s="6" t="s">
        <v>19</v>
      </c>
      <c r="N5" s="13">
        <f t="shared" ref="N5:N8" si="1">SUMIFS(I:I,C:C,M5,A:A,"&lt;="&amp;#REF!)</f>
        <v>0</v>
      </c>
      <c r="O5" s="13">
        <f t="shared" ref="O5:P5" si="2">SUMIFS($I:$I,$C:$C,$M12,$E:$E,O$3)</f>
        <v>436000</v>
      </c>
      <c r="P5" s="13">
        <f t="shared" si="2"/>
        <v>464000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3"/>
      <c r="AL5" s="3"/>
      <c r="AM5" s="3"/>
      <c r="AN5" s="3"/>
      <c r="AO5" s="3"/>
    </row>
    <row r="6" spans="1:41" ht="19.5" customHeight="1">
      <c r="A6" s="4">
        <v>43917</v>
      </c>
      <c r="B6" s="5" t="s">
        <v>9</v>
      </c>
      <c r="C6" s="6" t="s">
        <v>10</v>
      </c>
      <c r="D6" s="6" t="s">
        <v>11</v>
      </c>
      <c r="E6" s="6" t="s">
        <v>12</v>
      </c>
      <c r="F6" s="6" t="s">
        <v>20</v>
      </c>
      <c r="G6" s="7">
        <v>3000</v>
      </c>
      <c r="H6" s="8">
        <v>8</v>
      </c>
      <c r="I6" s="7">
        <v>24000</v>
      </c>
      <c r="J6" s="2"/>
      <c r="K6" s="2"/>
      <c r="L6" s="2"/>
      <c r="M6" s="6" t="s">
        <v>21</v>
      </c>
      <c r="N6" s="13">
        <f t="shared" si="1"/>
        <v>0</v>
      </c>
      <c r="O6" s="13">
        <f t="shared" ref="O6:P6" si="3">SUMIFS($I:$I,$C:$C,$M13,$E:$E,O$3)</f>
        <v>300000</v>
      </c>
      <c r="P6" s="13">
        <f t="shared" si="3"/>
        <v>762000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9.5" customHeight="1">
      <c r="A7" s="4">
        <v>43930</v>
      </c>
      <c r="B7" s="5" t="s">
        <v>9</v>
      </c>
      <c r="C7" s="6" t="s">
        <v>10</v>
      </c>
      <c r="D7" s="6" t="s">
        <v>11</v>
      </c>
      <c r="E7" s="6" t="s">
        <v>17</v>
      </c>
      <c r="F7" s="6" t="s">
        <v>22</v>
      </c>
      <c r="G7" s="7">
        <v>8000</v>
      </c>
      <c r="H7" s="8">
        <v>10</v>
      </c>
      <c r="I7" s="7">
        <v>80000</v>
      </c>
      <c r="J7" s="2"/>
      <c r="K7" s="2"/>
      <c r="L7" s="2"/>
      <c r="M7" s="6" t="s">
        <v>23</v>
      </c>
      <c r="N7" s="13">
        <f t="shared" si="1"/>
        <v>0</v>
      </c>
      <c r="O7" s="13">
        <f t="shared" ref="O7:P7" si="4">SUMIFS($I:$I,$C:$C,$M14,$E:$E,O$3)</f>
        <v>312000</v>
      </c>
      <c r="P7" s="13">
        <f t="shared" si="4"/>
        <v>840000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3" t="s">
        <v>24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9.5" customHeight="1">
      <c r="A8" s="4">
        <v>43945</v>
      </c>
      <c r="B8" s="5" t="s">
        <v>9</v>
      </c>
      <c r="C8" s="6" t="s">
        <v>10</v>
      </c>
      <c r="D8" s="6" t="s">
        <v>11</v>
      </c>
      <c r="E8" s="6" t="s">
        <v>12</v>
      </c>
      <c r="F8" s="6" t="s">
        <v>25</v>
      </c>
      <c r="G8" s="7">
        <v>6000</v>
      </c>
      <c r="H8" s="8">
        <v>4</v>
      </c>
      <c r="I8" s="7">
        <v>24000</v>
      </c>
      <c r="J8" s="2"/>
      <c r="K8" s="2"/>
      <c r="L8" s="2"/>
      <c r="M8" s="6" t="s">
        <v>26</v>
      </c>
      <c r="N8" s="13">
        <f t="shared" si="1"/>
        <v>0</v>
      </c>
      <c r="O8" s="13">
        <f t="shared" ref="O8:P8" si="5">SUMIFS($I:$I,$C:$C,$M15,$E:$E,O$3)</f>
        <v>592000</v>
      </c>
      <c r="P8" s="13">
        <f t="shared" si="5"/>
        <v>1040000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 t="s">
        <v>10</v>
      </c>
      <c r="AD8" s="14">
        <f t="shared" ref="AD8:AD12" si="6">SUMIFS(I:I,C:C,AC8)</f>
        <v>1926000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9.5" customHeight="1">
      <c r="A9" s="4">
        <v>43950</v>
      </c>
      <c r="B9" s="5" t="s">
        <v>9</v>
      </c>
      <c r="C9" s="6" t="s">
        <v>10</v>
      </c>
      <c r="D9" s="6" t="s">
        <v>11</v>
      </c>
      <c r="E9" s="6" t="s">
        <v>12</v>
      </c>
      <c r="F9" s="6" t="s">
        <v>25</v>
      </c>
      <c r="G9" s="7">
        <v>6000</v>
      </c>
      <c r="H9" s="8">
        <v>1</v>
      </c>
      <c r="I9" s="7">
        <v>6000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 t="s">
        <v>26</v>
      </c>
      <c r="AD9" s="14">
        <f t="shared" si="6"/>
        <v>2617000</v>
      </c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9.5" customHeight="1">
      <c r="A10" s="4">
        <v>43964</v>
      </c>
      <c r="B10" s="5" t="s">
        <v>9</v>
      </c>
      <c r="C10" s="6" t="s">
        <v>10</v>
      </c>
      <c r="D10" s="6" t="s">
        <v>11</v>
      </c>
      <c r="E10" s="6" t="s">
        <v>17</v>
      </c>
      <c r="F10" s="6" t="s">
        <v>22</v>
      </c>
      <c r="G10" s="7">
        <v>8000</v>
      </c>
      <c r="H10" s="8">
        <v>6</v>
      </c>
      <c r="I10" s="7">
        <v>48000</v>
      </c>
      <c r="J10" s="2"/>
      <c r="K10" s="2"/>
      <c r="L10" s="2"/>
      <c r="M10" s="10"/>
      <c r="N10" s="12" t="s">
        <v>12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 t="s">
        <v>23</v>
      </c>
      <c r="AD10" s="14">
        <f t="shared" si="6"/>
        <v>1542000</v>
      </c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9.5" customHeight="1">
      <c r="A11" s="4">
        <v>43973</v>
      </c>
      <c r="B11" s="5" t="s">
        <v>9</v>
      </c>
      <c r="C11" s="6" t="s">
        <v>10</v>
      </c>
      <c r="D11" s="6" t="s">
        <v>11</v>
      </c>
      <c r="E11" s="6" t="s">
        <v>17</v>
      </c>
      <c r="F11" s="6" t="s">
        <v>22</v>
      </c>
      <c r="G11" s="7">
        <v>8000</v>
      </c>
      <c r="H11" s="8">
        <v>10</v>
      </c>
      <c r="I11" s="7">
        <v>80000</v>
      </c>
      <c r="J11" s="2"/>
      <c r="K11" s="2"/>
      <c r="L11" s="2"/>
      <c r="M11" s="6" t="s">
        <v>10</v>
      </c>
      <c r="N11" s="13">
        <f t="shared" ref="N11:N15" si="7">SUMIFS($I:$I,$C:$C,$M11,$E:$E,N$10)</f>
        <v>514000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 t="s">
        <v>19</v>
      </c>
      <c r="AD11" s="14">
        <f t="shared" si="6"/>
        <v>1845000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9.5" customHeight="1">
      <c r="A12" s="4">
        <v>43976</v>
      </c>
      <c r="B12" s="5" t="s">
        <v>9</v>
      </c>
      <c r="C12" s="6" t="s">
        <v>10</v>
      </c>
      <c r="D12" s="6" t="s">
        <v>11</v>
      </c>
      <c r="E12" s="6" t="s">
        <v>14</v>
      </c>
      <c r="F12" s="6" t="s">
        <v>27</v>
      </c>
      <c r="G12" s="7">
        <v>18000</v>
      </c>
      <c r="H12" s="8">
        <v>4</v>
      </c>
      <c r="I12" s="7">
        <v>72000</v>
      </c>
      <c r="J12" s="2"/>
      <c r="K12" s="2"/>
      <c r="L12" s="2"/>
      <c r="M12" s="6" t="s">
        <v>19</v>
      </c>
      <c r="N12" s="13">
        <f t="shared" si="7"/>
        <v>945000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 t="s">
        <v>21</v>
      </c>
      <c r="AD12" s="14">
        <f t="shared" si="6"/>
        <v>1485000</v>
      </c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9.5" customHeight="1">
      <c r="A13" s="4">
        <v>43985</v>
      </c>
      <c r="B13" s="5" t="s">
        <v>9</v>
      </c>
      <c r="C13" s="6" t="s">
        <v>10</v>
      </c>
      <c r="D13" s="6" t="s">
        <v>11</v>
      </c>
      <c r="E13" s="6" t="s">
        <v>17</v>
      </c>
      <c r="F13" s="6" t="s">
        <v>22</v>
      </c>
      <c r="G13" s="7">
        <v>8000</v>
      </c>
      <c r="H13" s="8">
        <v>4</v>
      </c>
      <c r="I13" s="7">
        <v>32000</v>
      </c>
      <c r="J13" s="2"/>
      <c r="K13" s="2"/>
      <c r="L13" s="2"/>
      <c r="M13" s="6" t="s">
        <v>21</v>
      </c>
      <c r="N13" s="13">
        <f t="shared" si="7"/>
        <v>423000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9.5" customHeight="1">
      <c r="A14" s="4">
        <v>43992</v>
      </c>
      <c r="B14" s="5" t="s">
        <v>9</v>
      </c>
      <c r="C14" s="6" t="s">
        <v>10</v>
      </c>
      <c r="D14" s="6" t="s">
        <v>11</v>
      </c>
      <c r="E14" s="6" t="s">
        <v>17</v>
      </c>
      <c r="F14" s="6" t="s">
        <v>18</v>
      </c>
      <c r="G14" s="7">
        <v>4000</v>
      </c>
      <c r="H14" s="8">
        <v>1</v>
      </c>
      <c r="I14" s="7">
        <v>4000</v>
      </c>
      <c r="J14" s="2"/>
      <c r="K14" s="2"/>
      <c r="L14" s="2"/>
      <c r="M14" s="6" t="s">
        <v>23</v>
      </c>
      <c r="N14" s="13">
        <f t="shared" si="7"/>
        <v>390000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9.5" customHeight="1">
      <c r="A15" s="4">
        <v>43993</v>
      </c>
      <c r="B15" s="5" t="s">
        <v>9</v>
      </c>
      <c r="C15" s="6" t="s">
        <v>10</v>
      </c>
      <c r="D15" s="6" t="s">
        <v>11</v>
      </c>
      <c r="E15" s="6" t="s">
        <v>14</v>
      </c>
      <c r="F15" s="6" t="s">
        <v>27</v>
      </c>
      <c r="G15" s="7">
        <v>18000</v>
      </c>
      <c r="H15" s="8">
        <v>9</v>
      </c>
      <c r="I15" s="7">
        <v>162000</v>
      </c>
      <c r="J15" s="2"/>
      <c r="K15" s="2"/>
      <c r="L15" s="2"/>
      <c r="M15" s="6" t="s">
        <v>26</v>
      </c>
      <c r="N15" s="13">
        <f t="shared" si="7"/>
        <v>985000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3" t="s">
        <v>28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9.5" customHeight="1">
      <c r="A16" s="4">
        <v>43997</v>
      </c>
      <c r="B16" s="5" t="s">
        <v>9</v>
      </c>
      <c r="C16" s="6" t="s">
        <v>10</v>
      </c>
      <c r="D16" s="6" t="s">
        <v>11</v>
      </c>
      <c r="E16" s="6" t="s">
        <v>12</v>
      </c>
      <c r="F16" s="6" t="s">
        <v>25</v>
      </c>
      <c r="G16" s="7">
        <v>6000</v>
      </c>
      <c r="H16" s="8">
        <v>5</v>
      </c>
      <c r="I16" s="7">
        <v>30000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 t="s">
        <v>21</v>
      </c>
      <c r="AD16" s="14">
        <f t="shared" ref="AD16:AD20" si="8">SUMIFS(I:I,C:C,AC16,E:E,"ボトムス")</f>
        <v>423000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9.5" customHeight="1">
      <c r="A17" s="4">
        <v>44009</v>
      </c>
      <c r="B17" s="5" t="s">
        <v>9</v>
      </c>
      <c r="C17" s="6" t="s">
        <v>10</v>
      </c>
      <c r="D17" s="6" t="s">
        <v>11</v>
      </c>
      <c r="E17" s="6" t="s">
        <v>14</v>
      </c>
      <c r="F17" s="15" t="s">
        <v>15</v>
      </c>
      <c r="G17" s="7">
        <v>10000</v>
      </c>
      <c r="H17" s="8">
        <v>2</v>
      </c>
      <c r="I17" s="7">
        <v>20000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 t="s">
        <v>23</v>
      </c>
      <c r="AD17" s="14">
        <f t="shared" si="8"/>
        <v>390000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9.5" customHeight="1">
      <c r="A18" s="4">
        <v>44023</v>
      </c>
      <c r="B18" s="5" t="s">
        <v>9</v>
      </c>
      <c r="C18" s="6" t="s">
        <v>10</v>
      </c>
      <c r="D18" s="6" t="s">
        <v>11</v>
      </c>
      <c r="E18" s="6" t="s">
        <v>12</v>
      </c>
      <c r="F18" s="6" t="s">
        <v>20</v>
      </c>
      <c r="G18" s="7">
        <v>3000</v>
      </c>
      <c r="H18" s="8">
        <v>4</v>
      </c>
      <c r="I18" s="7">
        <v>12000</v>
      </c>
      <c r="J18" s="2"/>
      <c r="K18" s="2"/>
      <c r="L18" s="2"/>
      <c r="M18" s="11"/>
      <c r="N18" s="11" t="s">
        <v>29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 t="s">
        <v>26</v>
      </c>
      <c r="AD18" s="14">
        <f t="shared" si="8"/>
        <v>985000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9.5" customHeight="1">
      <c r="A19" s="4">
        <v>44025</v>
      </c>
      <c r="B19" s="5" t="s">
        <v>9</v>
      </c>
      <c r="C19" s="6" t="s">
        <v>10</v>
      </c>
      <c r="D19" s="6" t="s">
        <v>11</v>
      </c>
      <c r="E19" s="6" t="s">
        <v>12</v>
      </c>
      <c r="F19" s="6" t="s">
        <v>25</v>
      </c>
      <c r="G19" s="7">
        <v>6000</v>
      </c>
      <c r="H19" s="8">
        <v>4</v>
      </c>
      <c r="I19" s="7">
        <v>24000</v>
      </c>
      <c r="J19" s="2"/>
      <c r="K19" s="2"/>
      <c r="L19" s="2"/>
      <c r="M19" s="6" t="s">
        <v>10</v>
      </c>
      <c r="N19" s="16">
        <f t="shared" ref="N19:N23" si="9">COUNTIFS(C:C,M19)</f>
        <v>43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 t="s">
        <v>19</v>
      </c>
      <c r="AD19" s="14">
        <f t="shared" si="8"/>
        <v>945000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9.5" customHeight="1">
      <c r="A20" s="4">
        <v>44039</v>
      </c>
      <c r="B20" s="5" t="s">
        <v>9</v>
      </c>
      <c r="C20" s="6" t="s">
        <v>10</v>
      </c>
      <c r="D20" s="6" t="s">
        <v>11</v>
      </c>
      <c r="E20" s="6" t="s">
        <v>17</v>
      </c>
      <c r="F20" s="6" t="s">
        <v>22</v>
      </c>
      <c r="G20" s="7">
        <v>8000</v>
      </c>
      <c r="H20" s="8">
        <v>6</v>
      </c>
      <c r="I20" s="7">
        <v>48000</v>
      </c>
      <c r="J20" s="2"/>
      <c r="K20" s="2"/>
      <c r="L20" s="2"/>
      <c r="M20" s="6" t="s">
        <v>19</v>
      </c>
      <c r="N20" s="16">
        <f t="shared" si="9"/>
        <v>43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 t="s">
        <v>10</v>
      </c>
      <c r="AD20" s="14">
        <f t="shared" si="8"/>
        <v>514000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9.5" customHeight="1">
      <c r="A21" s="4">
        <v>44046</v>
      </c>
      <c r="B21" s="5" t="s">
        <v>9</v>
      </c>
      <c r="C21" s="6" t="s">
        <v>10</v>
      </c>
      <c r="D21" s="6" t="s">
        <v>11</v>
      </c>
      <c r="E21" s="6" t="s">
        <v>12</v>
      </c>
      <c r="F21" s="6" t="s">
        <v>25</v>
      </c>
      <c r="G21" s="7">
        <v>6000</v>
      </c>
      <c r="H21" s="8">
        <v>1</v>
      </c>
      <c r="I21" s="7">
        <v>6000</v>
      </c>
      <c r="J21" s="2"/>
      <c r="K21" s="2"/>
      <c r="L21" s="2"/>
      <c r="M21" s="6" t="s">
        <v>21</v>
      </c>
      <c r="N21" s="16">
        <f t="shared" si="9"/>
        <v>30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9.5" customHeight="1">
      <c r="A22" s="4">
        <v>44051</v>
      </c>
      <c r="B22" s="5" t="s">
        <v>9</v>
      </c>
      <c r="C22" s="6" t="s">
        <v>10</v>
      </c>
      <c r="D22" s="6" t="s">
        <v>11</v>
      </c>
      <c r="E22" s="6" t="s">
        <v>12</v>
      </c>
      <c r="F22" s="6" t="s">
        <v>13</v>
      </c>
      <c r="G22" s="7">
        <v>7000</v>
      </c>
      <c r="H22" s="8">
        <v>5</v>
      </c>
      <c r="I22" s="7">
        <v>35000</v>
      </c>
      <c r="J22" s="2"/>
      <c r="K22" s="2"/>
      <c r="L22" s="2"/>
      <c r="M22" s="6" t="s">
        <v>23</v>
      </c>
      <c r="N22" s="16">
        <f t="shared" si="9"/>
        <v>38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3" t="s">
        <v>30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9.5" customHeight="1">
      <c r="A23" s="4">
        <v>44052</v>
      </c>
      <c r="B23" s="5" t="s">
        <v>9</v>
      </c>
      <c r="C23" s="6" t="s">
        <v>10</v>
      </c>
      <c r="D23" s="6" t="s">
        <v>11</v>
      </c>
      <c r="E23" s="6" t="s">
        <v>17</v>
      </c>
      <c r="F23" s="6" t="s">
        <v>18</v>
      </c>
      <c r="G23" s="7">
        <v>4000</v>
      </c>
      <c r="H23" s="8">
        <v>1</v>
      </c>
      <c r="I23" s="7">
        <v>4000</v>
      </c>
      <c r="J23" s="2"/>
      <c r="K23" s="2"/>
      <c r="L23" s="2"/>
      <c r="M23" s="6" t="s">
        <v>26</v>
      </c>
      <c r="N23" s="16">
        <f t="shared" si="9"/>
        <v>64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17" t="s">
        <v>12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9.5" customHeight="1">
      <c r="A24" s="4">
        <v>44056</v>
      </c>
      <c r="B24" s="5" t="s">
        <v>9</v>
      </c>
      <c r="C24" s="6" t="s">
        <v>10</v>
      </c>
      <c r="D24" s="6" t="s">
        <v>11</v>
      </c>
      <c r="E24" s="6" t="s">
        <v>12</v>
      </c>
      <c r="F24" s="6" t="s">
        <v>25</v>
      </c>
      <c r="G24" s="7">
        <v>6000</v>
      </c>
      <c r="H24" s="8">
        <v>8</v>
      </c>
      <c r="I24" s="7">
        <v>48000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9.5" customHeight="1">
      <c r="A25" s="4">
        <v>44058</v>
      </c>
      <c r="B25" s="5" t="s">
        <v>9</v>
      </c>
      <c r="C25" s="6" t="s">
        <v>10</v>
      </c>
      <c r="D25" s="6" t="s">
        <v>11</v>
      </c>
      <c r="E25" s="6" t="s">
        <v>12</v>
      </c>
      <c r="F25" s="6" t="s">
        <v>13</v>
      </c>
      <c r="G25" s="7">
        <v>7000</v>
      </c>
      <c r="H25" s="8">
        <v>1</v>
      </c>
      <c r="I25" s="7">
        <v>7000</v>
      </c>
      <c r="J25" s="2"/>
      <c r="K25" s="2"/>
      <c r="L25" s="2"/>
      <c r="M25" s="11"/>
      <c r="N25" s="11" t="s">
        <v>29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 t="s">
        <v>23</v>
      </c>
      <c r="AD25" s="14">
        <v>361000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9.5" customHeight="1">
      <c r="A26" s="4">
        <v>44066</v>
      </c>
      <c r="B26" s="5" t="s">
        <v>9</v>
      </c>
      <c r="C26" s="6" t="s">
        <v>10</v>
      </c>
      <c r="D26" s="6" t="s">
        <v>11</v>
      </c>
      <c r="E26" s="6" t="s">
        <v>12</v>
      </c>
      <c r="F26" s="6" t="s">
        <v>25</v>
      </c>
      <c r="G26" s="7">
        <v>6000</v>
      </c>
      <c r="H26" s="8">
        <v>3</v>
      </c>
      <c r="I26" s="7">
        <v>18000</v>
      </c>
      <c r="J26" s="2"/>
      <c r="K26" s="2"/>
      <c r="L26" s="2"/>
      <c r="M26" s="6" t="s">
        <v>10</v>
      </c>
      <c r="N26" s="16">
        <f t="shared" ref="N26:N30" si="10">COUNTIFS(C:C,M26,I:I,"&gt;="&amp;100000)</f>
        <v>4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 t="s">
        <v>26</v>
      </c>
      <c r="AD26" s="14">
        <v>883000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9.5" customHeight="1">
      <c r="A27" s="4">
        <v>44067</v>
      </c>
      <c r="B27" s="5" t="s">
        <v>9</v>
      </c>
      <c r="C27" s="6" t="s">
        <v>10</v>
      </c>
      <c r="D27" s="6" t="s">
        <v>11</v>
      </c>
      <c r="E27" s="6" t="s">
        <v>14</v>
      </c>
      <c r="F27" s="6" t="s">
        <v>15</v>
      </c>
      <c r="G27" s="7">
        <v>10000</v>
      </c>
      <c r="H27" s="8">
        <v>7</v>
      </c>
      <c r="I27" s="7">
        <v>70000</v>
      </c>
      <c r="J27" s="2"/>
      <c r="K27" s="2"/>
      <c r="L27" s="2"/>
      <c r="M27" s="6" t="s">
        <v>19</v>
      </c>
      <c r="N27" s="16">
        <f t="shared" si="10"/>
        <v>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 t="s">
        <v>19</v>
      </c>
      <c r="AD27" s="14">
        <v>883000</v>
      </c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9.5" customHeight="1">
      <c r="A28" s="4">
        <v>44069</v>
      </c>
      <c r="B28" s="5" t="s">
        <v>9</v>
      </c>
      <c r="C28" s="6" t="s">
        <v>10</v>
      </c>
      <c r="D28" s="6" t="s">
        <v>11</v>
      </c>
      <c r="E28" s="6" t="s">
        <v>14</v>
      </c>
      <c r="F28" s="6" t="s">
        <v>15</v>
      </c>
      <c r="G28" s="7">
        <v>10000</v>
      </c>
      <c r="H28" s="8">
        <v>4</v>
      </c>
      <c r="I28" s="7">
        <v>40000</v>
      </c>
      <c r="J28" s="2"/>
      <c r="K28" s="2"/>
      <c r="L28" s="2"/>
      <c r="M28" s="6" t="s">
        <v>21</v>
      </c>
      <c r="N28" s="16">
        <f t="shared" si="10"/>
        <v>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 t="s">
        <v>21</v>
      </c>
      <c r="AD28" s="14">
        <v>416000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19.5" customHeight="1">
      <c r="A29" s="4">
        <v>44071</v>
      </c>
      <c r="B29" s="5" t="s">
        <v>9</v>
      </c>
      <c r="C29" s="6" t="s">
        <v>10</v>
      </c>
      <c r="D29" s="6" t="s">
        <v>11</v>
      </c>
      <c r="E29" s="6" t="s">
        <v>14</v>
      </c>
      <c r="F29" s="6" t="s">
        <v>15</v>
      </c>
      <c r="G29" s="7">
        <v>10000</v>
      </c>
      <c r="H29" s="8">
        <v>6</v>
      </c>
      <c r="I29" s="7">
        <v>60000</v>
      </c>
      <c r="J29" s="2"/>
      <c r="K29" s="2"/>
      <c r="L29" s="2"/>
      <c r="M29" s="6" t="s">
        <v>23</v>
      </c>
      <c r="N29" s="16">
        <f t="shared" si="10"/>
        <v>4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 t="s">
        <v>10</v>
      </c>
      <c r="AD29" s="14">
        <v>458000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9.5" customHeight="1">
      <c r="A30" s="4">
        <v>44075</v>
      </c>
      <c r="B30" s="5" t="s">
        <v>9</v>
      </c>
      <c r="C30" s="6" t="s">
        <v>10</v>
      </c>
      <c r="D30" s="6" t="s">
        <v>11</v>
      </c>
      <c r="E30" s="6" t="s">
        <v>14</v>
      </c>
      <c r="F30" s="6" t="s">
        <v>27</v>
      </c>
      <c r="G30" s="7">
        <v>18000</v>
      </c>
      <c r="H30" s="8">
        <v>1</v>
      </c>
      <c r="I30" s="7">
        <v>18000</v>
      </c>
      <c r="J30" s="2"/>
      <c r="K30" s="2"/>
      <c r="L30" s="2"/>
      <c r="M30" s="6" t="s">
        <v>26</v>
      </c>
      <c r="N30" s="16">
        <f t="shared" si="10"/>
        <v>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9.5" customHeight="1">
      <c r="A31" s="4">
        <v>44084</v>
      </c>
      <c r="B31" s="5" t="s">
        <v>9</v>
      </c>
      <c r="C31" s="6" t="s">
        <v>10</v>
      </c>
      <c r="D31" s="6" t="s">
        <v>11</v>
      </c>
      <c r="E31" s="6" t="s">
        <v>14</v>
      </c>
      <c r="F31" s="6" t="s">
        <v>15</v>
      </c>
      <c r="G31" s="7">
        <v>10000</v>
      </c>
      <c r="H31" s="8">
        <v>1</v>
      </c>
      <c r="I31" s="7">
        <v>10000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3" t="s">
        <v>31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19.5" customHeight="1">
      <c r="A32" s="4">
        <v>44099</v>
      </c>
      <c r="B32" s="5" t="s">
        <v>9</v>
      </c>
      <c r="C32" s="6" t="s">
        <v>10</v>
      </c>
      <c r="D32" s="6" t="s">
        <v>11</v>
      </c>
      <c r="E32" s="6" t="s">
        <v>14</v>
      </c>
      <c r="F32" s="6" t="s">
        <v>27</v>
      </c>
      <c r="G32" s="7">
        <v>18000</v>
      </c>
      <c r="H32" s="8">
        <v>8</v>
      </c>
      <c r="I32" s="7">
        <v>144000</v>
      </c>
      <c r="J32" s="2"/>
      <c r="K32" s="2"/>
      <c r="L32" s="2"/>
      <c r="M32" s="11"/>
      <c r="N32" s="11" t="s">
        <v>32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18">
        <v>43862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9.5" customHeight="1">
      <c r="A33" s="4">
        <v>44104</v>
      </c>
      <c r="B33" s="5" t="s">
        <v>9</v>
      </c>
      <c r="C33" s="6" t="s">
        <v>10</v>
      </c>
      <c r="D33" s="6" t="s">
        <v>11</v>
      </c>
      <c r="E33" s="6" t="s">
        <v>17</v>
      </c>
      <c r="F33" s="6" t="s">
        <v>18</v>
      </c>
      <c r="G33" s="7">
        <v>4000</v>
      </c>
      <c r="H33" s="8">
        <v>8</v>
      </c>
      <c r="I33" s="7">
        <v>32000</v>
      </c>
      <c r="J33" s="2"/>
      <c r="K33" s="2"/>
      <c r="L33" s="2"/>
      <c r="M33" s="6" t="s">
        <v>10</v>
      </c>
      <c r="N33" s="16">
        <f t="shared" ref="N33:N37" si="11">AVERAGEIFS(I:I,C:C,M33)</f>
        <v>44790.697674418603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9.5" customHeight="1">
      <c r="A34" s="4">
        <v>44121</v>
      </c>
      <c r="B34" s="5" t="s">
        <v>9</v>
      </c>
      <c r="C34" s="6" t="s">
        <v>10</v>
      </c>
      <c r="D34" s="6" t="s">
        <v>11</v>
      </c>
      <c r="E34" s="6" t="s">
        <v>17</v>
      </c>
      <c r="F34" s="6" t="s">
        <v>22</v>
      </c>
      <c r="G34" s="7">
        <v>8000</v>
      </c>
      <c r="H34" s="8">
        <v>8</v>
      </c>
      <c r="I34" s="7">
        <v>64000</v>
      </c>
      <c r="J34" s="2"/>
      <c r="K34" s="2"/>
      <c r="L34" s="2"/>
      <c r="M34" s="6" t="s">
        <v>19</v>
      </c>
      <c r="N34" s="16">
        <f t="shared" si="11"/>
        <v>42906.976744186046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 t="s">
        <v>26</v>
      </c>
      <c r="AD34" s="14">
        <v>218000</v>
      </c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9.5" customHeight="1">
      <c r="A35" s="4">
        <v>44124</v>
      </c>
      <c r="B35" s="5" t="s">
        <v>9</v>
      </c>
      <c r="C35" s="6" t="s">
        <v>10</v>
      </c>
      <c r="D35" s="6" t="s">
        <v>11</v>
      </c>
      <c r="E35" s="6" t="s">
        <v>12</v>
      </c>
      <c r="F35" s="6" t="s">
        <v>20</v>
      </c>
      <c r="G35" s="7">
        <v>3000</v>
      </c>
      <c r="H35" s="8">
        <v>3</v>
      </c>
      <c r="I35" s="7">
        <v>9000</v>
      </c>
      <c r="J35" s="2"/>
      <c r="K35" s="2"/>
      <c r="L35" s="2"/>
      <c r="M35" s="6" t="s">
        <v>21</v>
      </c>
      <c r="N35" s="16">
        <f t="shared" si="11"/>
        <v>49500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 t="s">
        <v>10</v>
      </c>
      <c r="AD35" s="14">
        <v>56000</v>
      </c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9.5" customHeight="1">
      <c r="A36" s="4">
        <v>44138</v>
      </c>
      <c r="B36" s="5" t="s">
        <v>9</v>
      </c>
      <c r="C36" s="6" t="s">
        <v>10</v>
      </c>
      <c r="D36" s="6" t="s">
        <v>11</v>
      </c>
      <c r="E36" s="6" t="s">
        <v>12</v>
      </c>
      <c r="F36" s="6" t="s">
        <v>20</v>
      </c>
      <c r="G36" s="7">
        <v>3000</v>
      </c>
      <c r="H36" s="8">
        <v>8</v>
      </c>
      <c r="I36" s="7">
        <v>24000</v>
      </c>
      <c r="J36" s="2"/>
      <c r="K36" s="2"/>
      <c r="L36" s="2"/>
      <c r="M36" s="6" t="s">
        <v>23</v>
      </c>
      <c r="N36" s="16">
        <f t="shared" si="11"/>
        <v>40578.947368421053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 t="s">
        <v>19</v>
      </c>
      <c r="AD36" s="14">
        <v>158000</v>
      </c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9.5" customHeight="1">
      <c r="A37" s="4">
        <v>44139</v>
      </c>
      <c r="B37" s="5" t="s">
        <v>9</v>
      </c>
      <c r="C37" s="6" t="s">
        <v>10</v>
      </c>
      <c r="D37" s="6" t="s">
        <v>11</v>
      </c>
      <c r="E37" s="6" t="s">
        <v>17</v>
      </c>
      <c r="F37" s="6" t="s">
        <v>22</v>
      </c>
      <c r="G37" s="7">
        <v>8000</v>
      </c>
      <c r="H37" s="8">
        <v>1</v>
      </c>
      <c r="I37" s="7">
        <v>8000</v>
      </c>
      <c r="J37" s="2"/>
      <c r="K37" s="2"/>
      <c r="L37" s="2"/>
      <c r="M37" s="6" t="s">
        <v>26</v>
      </c>
      <c r="N37" s="16">
        <f t="shared" si="11"/>
        <v>40890.625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 t="s">
        <v>21</v>
      </c>
      <c r="AD37" s="14">
        <v>137000</v>
      </c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9.5" customHeight="1">
      <c r="A38" s="4">
        <v>44145</v>
      </c>
      <c r="B38" s="5" t="s">
        <v>9</v>
      </c>
      <c r="C38" s="6" t="s">
        <v>10</v>
      </c>
      <c r="D38" s="6" t="s">
        <v>11</v>
      </c>
      <c r="E38" s="6" t="s">
        <v>17</v>
      </c>
      <c r="F38" s="6" t="s">
        <v>18</v>
      </c>
      <c r="G38" s="7">
        <v>4000</v>
      </c>
      <c r="H38" s="8">
        <v>2</v>
      </c>
      <c r="I38" s="7">
        <v>8000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 t="s">
        <v>23</v>
      </c>
      <c r="AD38" s="14">
        <v>103000</v>
      </c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9.5" customHeight="1">
      <c r="A39" s="4">
        <v>44158</v>
      </c>
      <c r="B39" s="5" t="s">
        <v>9</v>
      </c>
      <c r="C39" s="6" t="s">
        <v>10</v>
      </c>
      <c r="D39" s="6" t="s">
        <v>11</v>
      </c>
      <c r="E39" s="6" t="s">
        <v>14</v>
      </c>
      <c r="F39" s="6" t="s">
        <v>27</v>
      </c>
      <c r="G39" s="7">
        <v>18000</v>
      </c>
      <c r="H39" s="8">
        <v>7</v>
      </c>
      <c r="I39" s="7">
        <v>126000</v>
      </c>
      <c r="J39" s="2"/>
      <c r="K39" s="2"/>
      <c r="L39" s="2"/>
      <c r="M39" s="9"/>
      <c r="N39" s="9">
        <v>43889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9.5" customHeight="1">
      <c r="A40" s="4">
        <v>44177</v>
      </c>
      <c r="B40" s="5" t="s">
        <v>9</v>
      </c>
      <c r="C40" s="6" t="s">
        <v>10</v>
      </c>
      <c r="D40" s="6" t="s">
        <v>11</v>
      </c>
      <c r="E40" s="6" t="s">
        <v>12</v>
      </c>
      <c r="F40" s="6" t="s">
        <v>25</v>
      </c>
      <c r="G40" s="7">
        <v>6000</v>
      </c>
      <c r="H40" s="8">
        <v>4</v>
      </c>
      <c r="I40" s="7">
        <v>24000</v>
      </c>
      <c r="J40" s="2"/>
      <c r="K40" s="2"/>
      <c r="L40" s="2"/>
      <c r="M40" s="10"/>
      <c r="N40" s="11" t="s">
        <v>32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3" t="s">
        <v>33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9.5" customHeight="1">
      <c r="A41" s="4">
        <v>44182</v>
      </c>
      <c r="B41" s="5" t="s">
        <v>9</v>
      </c>
      <c r="C41" s="6" t="s">
        <v>10</v>
      </c>
      <c r="D41" s="6" t="s">
        <v>11</v>
      </c>
      <c r="E41" s="6" t="s">
        <v>14</v>
      </c>
      <c r="F41" s="6" t="s">
        <v>27</v>
      </c>
      <c r="G41" s="7">
        <v>18000</v>
      </c>
      <c r="H41" s="8">
        <v>7</v>
      </c>
      <c r="I41" s="7">
        <v>126000</v>
      </c>
      <c r="J41" s="2"/>
      <c r="K41" s="2"/>
      <c r="L41" s="2"/>
      <c r="M41" s="6" t="s">
        <v>10</v>
      </c>
      <c r="N41" s="14" t="e">
        <f>AVERAGEIFS(I:I,C:C,M41,A:A,"&gt;="&amp;$M39,A:A,"&lt;="&amp;$N39)</f>
        <v>#DIV/0!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18">
        <v>43862</v>
      </c>
      <c r="AD41" s="18">
        <v>43983</v>
      </c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9.5" customHeight="1">
      <c r="A42" s="4">
        <v>44190</v>
      </c>
      <c r="B42" s="5" t="s">
        <v>9</v>
      </c>
      <c r="C42" s="6" t="s">
        <v>10</v>
      </c>
      <c r="D42" s="6" t="s">
        <v>11</v>
      </c>
      <c r="E42" s="6" t="s">
        <v>12</v>
      </c>
      <c r="F42" s="6" t="s">
        <v>25</v>
      </c>
      <c r="G42" s="7">
        <v>6000</v>
      </c>
      <c r="H42" s="8">
        <v>8</v>
      </c>
      <c r="I42" s="7">
        <v>48000</v>
      </c>
      <c r="J42" s="2"/>
      <c r="K42" s="2"/>
      <c r="L42" s="2"/>
      <c r="M42" s="6" t="s">
        <v>19</v>
      </c>
      <c r="N42" s="14">
        <f t="shared" ref="N42:N45" si="12">AVERAGEIFS(I:I,C:C,M42,A:A,"&gt;="&amp;$M$2,A:A,"&lt;="&amp;$N$2)</f>
        <v>70000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9.5" customHeight="1">
      <c r="A43" s="4">
        <v>44200</v>
      </c>
      <c r="B43" s="5" t="s">
        <v>9</v>
      </c>
      <c r="C43" s="6" t="s">
        <v>10</v>
      </c>
      <c r="D43" s="6" t="s">
        <v>11</v>
      </c>
      <c r="E43" s="6" t="s">
        <v>12</v>
      </c>
      <c r="F43" s="6" t="s">
        <v>13</v>
      </c>
      <c r="G43" s="7">
        <v>7000</v>
      </c>
      <c r="H43" s="8">
        <v>8</v>
      </c>
      <c r="I43" s="7">
        <v>56000</v>
      </c>
      <c r="J43" s="2"/>
      <c r="K43" s="2"/>
      <c r="L43" s="2"/>
      <c r="M43" s="6" t="s">
        <v>21</v>
      </c>
      <c r="N43" s="14">
        <f t="shared" si="12"/>
        <v>48600</v>
      </c>
      <c r="O43" s="2"/>
      <c r="P43" s="2"/>
      <c r="Q43" s="14"/>
      <c r="R43" s="14"/>
      <c r="S43" s="14"/>
      <c r="T43" s="14"/>
      <c r="U43" s="14"/>
      <c r="V43" s="2"/>
      <c r="W43" s="2"/>
      <c r="X43" s="2"/>
      <c r="Y43" s="2"/>
      <c r="Z43" s="2"/>
      <c r="AA43" s="2"/>
      <c r="AB43" s="2"/>
      <c r="AC43" s="2" t="s">
        <v>19</v>
      </c>
      <c r="AD43" s="14">
        <v>385000</v>
      </c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9.5" customHeight="1">
      <c r="A44" s="4">
        <v>44202</v>
      </c>
      <c r="B44" s="5" t="s">
        <v>9</v>
      </c>
      <c r="C44" s="6" t="s">
        <v>10</v>
      </c>
      <c r="D44" s="6" t="s">
        <v>34</v>
      </c>
      <c r="E44" s="6" t="s">
        <v>14</v>
      </c>
      <c r="F44" s="6" t="s">
        <v>27</v>
      </c>
      <c r="G44" s="7">
        <v>7000</v>
      </c>
      <c r="H44" s="8">
        <v>10</v>
      </c>
      <c r="I44" s="7">
        <v>70000</v>
      </c>
      <c r="J44" s="2"/>
      <c r="K44" s="2"/>
      <c r="L44" s="2"/>
      <c r="M44" s="6" t="s">
        <v>23</v>
      </c>
      <c r="N44" s="14">
        <f t="shared" si="12"/>
        <v>12000</v>
      </c>
      <c r="O44" s="2"/>
      <c r="P44" s="2"/>
      <c r="Q44" s="14"/>
      <c r="R44" s="14"/>
      <c r="S44" s="14"/>
      <c r="T44" s="14"/>
      <c r="U44" s="14"/>
      <c r="V44" s="2"/>
      <c r="W44" s="2"/>
      <c r="X44" s="2"/>
      <c r="Y44" s="2"/>
      <c r="Z44" s="14"/>
      <c r="AA44" s="14"/>
      <c r="AB44" s="2"/>
      <c r="AC44" s="2" t="s">
        <v>10</v>
      </c>
      <c r="AD44" s="14">
        <v>483000</v>
      </c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9.5" customHeight="1">
      <c r="A45" s="4">
        <v>43839</v>
      </c>
      <c r="B45" s="5" t="s">
        <v>35</v>
      </c>
      <c r="C45" s="6" t="s">
        <v>19</v>
      </c>
      <c r="D45" s="6" t="s">
        <v>36</v>
      </c>
      <c r="E45" s="6" t="s">
        <v>17</v>
      </c>
      <c r="F45" s="6" t="s">
        <v>22</v>
      </c>
      <c r="G45" s="7">
        <v>8000</v>
      </c>
      <c r="H45" s="8">
        <v>7</v>
      </c>
      <c r="I45" s="7">
        <v>56000</v>
      </c>
      <c r="J45" s="2"/>
      <c r="K45" s="2"/>
      <c r="L45" s="2"/>
      <c r="M45" s="6" t="s">
        <v>26</v>
      </c>
      <c r="N45" s="14">
        <f t="shared" si="12"/>
        <v>36666.666666666664</v>
      </c>
      <c r="O45" s="2"/>
      <c r="P45" s="2"/>
      <c r="Q45" s="14"/>
      <c r="R45" s="14"/>
      <c r="S45" s="14"/>
      <c r="T45" s="14"/>
      <c r="U45" s="14"/>
      <c r="V45" s="2"/>
      <c r="W45" s="2"/>
      <c r="X45" s="2"/>
      <c r="Y45" s="2"/>
      <c r="Z45" s="14"/>
      <c r="AA45" s="14"/>
      <c r="AB45" s="2"/>
      <c r="AC45" s="2" t="s">
        <v>26</v>
      </c>
      <c r="AD45" s="14">
        <v>460000</v>
      </c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9.5" customHeight="1">
      <c r="A46" s="4">
        <v>43841</v>
      </c>
      <c r="B46" s="5" t="s">
        <v>35</v>
      </c>
      <c r="C46" s="6" t="s">
        <v>19</v>
      </c>
      <c r="D46" s="6" t="s">
        <v>36</v>
      </c>
      <c r="E46" s="6" t="s">
        <v>17</v>
      </c>
      <c r="F46" s="6" t="s">
        <v>22</v>
      </c>
      <c r="G46" s="7">
        <v>8000</v>
      </c>
      <c r="H46" s="8">
        <v>5</v>
      </c>
      <c r="I46" s="7">
        <v>40000</v>
      </c>
      <c r="J46" s="2"/>
      <c r="K46" s="2"/>
      <c r="L46" s="2"/>
      <c r="M46" s="2"/>
      <c r="N46" s="2"/>
      <c r="O46" s="2"/>
      <c r="P46" s="2"/>
      <c r="Q46" s="14"/>
      <c r="R46" s="14"/>
      <c r="S46" s="14"/>
      <c r="T46" s="14"/>
      <c r="U46" s="14"/>
      <c r="V46" s="2"/>
      <c r="W46" s="2"/>
      <c r="X46" s="2"/>
      <c r="Y46" s="2"/>
      <c r="Z46" s="14"/>
      <c r="AA46" s="14"/>
      <c r="AB46" s="2"/>
      <c r="AC46" s="2" t="s">
        <v>21</v>
      </c>
      <c r="AD46" s="14">
        <v>455000</v>
      </c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9.5" customHeight="1">
      <c r="A47" s="4">
        <v>43841</v>
      </c>
      <c r="B47" s="5" t="s">
        <v>35</v>
      </c>
      <c r="C47" s="6" t="s">
        <v>19</v>
      </c>
      <c r="D47" s="6" t="s">
        <v>36</v>
      </c>
      <c r="E47" s="6" t="s">
        <v>12</v>
      </c>
      <c r="F47" s="6" t="s">
        <v>20</v>
      </c>
      <c r="G47" s="7">
        <v>3000</v>
      </c>
      <c r="H47" s="8">
        <v>9</v>
      </c>
      <c r="I47" s="7">
        <v>27000</v>
      </c>
      <c r="J47" s="2"/>
      <c r="K47" s="2"/>
      <c r="L47" s="2"/>
      <c r="M47" s="11"/>
      <c r="N47" s="11" t="s">
        <v>3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 t="s">
        <v>23</v>
      </c>
      <c r="AD47" s="14">
        <v>265000</v>
      </c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9.5" customHeight="1">
      <c r="A48" s="4">
        <v>43856</v>
      </c>
      <c r="B48" s="5" t="s">
        <v>35</v>
      </c>
      <c r="C48" s="6" t="s">
        <v>19</v>
      </c>
      <c r="D48" s="6" t="s">
        <v>36</v>
      </c>
      <c r="E48" s="6" t="s">
        <v>12</v>
      </c>
      <c r="F48" s="6" t="s">
        <v>13</v>
      </c>
      <c r="G48" s="7">
        <v>7000</v>
      </c>
      <c r="H48" s="8">
        <v>5</v>
      </c>
      <c r="I48" s="7">
        <v>35000</v>
      </c>
      <c r="J48" s="2"/>
      <c r="K48" s="2"/>
      <c r="L48" s="2"/>
      <c r="M48" s="6" t="s">
        <v>10</v>
      </c>
      <c r="N48" s="16" t="str">
        <f t="shared" ref="N48:N52" si="13">VLOOKUP(M48,C:D,2,FALSE)</f>
        <v>大阪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9.5" customHeight="1">
      <c r="A49" s="4">
        <v>43880</v>
      </c>
      <c r="B49" s="5" t="s">
        <v>35</v>
      </c>
      <c r="C49" s="6" t="s">
        <v>19</v>
      </c>
      <c r="D49" s="6" t="s">
        <v>36</v>
      </c>
      <c r="E49" s="6" t="s">
        <v>12</v>
      </c>
      <c r="F49" s="6" t="s">
        <v>13</v>
      </c>
      <c r="G49" s="7">
        <v>7000</v>
      </c>
      <c r="H49" s="8">
        <v>10</v>
      </c>
      <c r="I49" s="7">
        <v>70000</v>
      </c>
      <c r="J49" s="2"/>
      <c r="K49" s="2"/>
      <c r="L49" s="2"/>
      <c r="M49" s="6" t="s">
        <v>19</v>
      </c>
      <c r="N49" s="16" t="str">
        <f t="shared" si="13"/>
        <v>福岡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9.5" customHeight="1">
      <c r="A50" s="4">
        <v>43895</v>
      </c>
      <c r="B50" s="5" t="s">
        <v>35</v>
      </c>
      <c r="C50" s="6" t="s">
        <v>19</v>
      </c>
      <c r="D50" s="6" t="s">
        <v>36</v>
      </c>
      <c r="E50" s="6" t="s">
        <v>17</v>
      </c>
      <c r="F50" s="6" t="s">
        <v>22</v>
      </c>
      <c r="G50" s="7">
        <v>8000</v>
      </c>
      <c r="H50" s="8">
        <v>7</v>
      </c>
      <c r="I50" s="7">
        <v>56000</v>
      </c>
      <c r="J50" s="2"/>
      <c r="K50" s="2"/>
      <c r="L50" s="2"/>
      <c r="M50" s="6" t="s">
        <v>21</v>
      </c>
      <c r="N50" s="16" t="str">
        <f t="shared" si="13"/>
        <v>札幌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3" t="s">
        <v>37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9.5" customHeight="1">
      <c r="A51" s="4">
        <v>43895</v>
      </c>
      <c r="B51" s="5" t="s">
        <v>35</v>
      </c>
      <c r="C51" s="6" t="s">
        <v>19</v>
      </c>
      <c r="D51" s="6" t="s">
        <v>36</v>
      </c>
      <c r="E51" s="6" t="s">
        <v>17</v>
      </c>
      <c r="F51" s="6" t="s">
        <v>18</v>
      </c>
      <c r="G51" s="7">
        <v>4000</v>
      </c>
      <c r="H51" s="8">
        <v>4</v>
      </c>
      <c r="I51" s="7">
        <v>16000</v>
      </c>
      <c r="J51" s="2"/>
      <c r="K51" s="2"/>
      <c r="L51" s="2"/>
      <c r="M51" s="6" t="s">
        <v>23</v>
      </c>
      <c r="N51" s="16" t="str">
        <f t="shared" si="13"/>
        <v>横浜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 t="s">
        <v>21</v>
      </c>
      <c r="AD51" s="2" t="s">
        <v>14</v>
      </c>
      <c r="AE51" s="19">
        <v>636000</v>
      </c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9.5" customHeight="1">
      <c r="A52" s="4">
        <v>43900</v>
      </c>
      <c r="B52" s="5" t="s">
        <v>35</v>
      </c>
      <c r="C52" s="6" t="s">
        <v>19</v>
      </c>
      <c r="D52" s="6" t="s">
        <v>36</v>
      </c>
      <c r="E52" s="6" t="s">
        <v>12</v>
      </c>
      <c r="F52" s="6" t="s">
        <v>13</v>
      </c>
      <c r="G52" s="7">
        <v>7000</v>
      </c>
      <c r="H52" s="8">
        <v>6</v>
      </c>
      <c r="I52" s="7">
        <v>42000</v>
      </c>
      <c r="J52" s="2"/>
      <c r="K52" s="2"/>
      <c r="L52" s="2"/>
      <c r="M52" s="6" t="s">
        <v>26</v>
      </c>
      <c r="N52" s="16" t="str">
        <f t="shared" si="13"/>
        <v>東京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 t="s">
        <v>21</v>
      </c>
      <c r="AD52" s="2" t="s">
        <v>17</v>
      </c>
      <c r="AE52" s="19">
        <v>296000</v>
      </c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9.5" customHeight="1">
      <c r="A53" s="4">
        <v>43903</v>
      </c>
      <c r="B53" s="5" t="s">
        <v>35</v>
      </c>
      <c r="C53" s="6" t="s">
        <v>19</v>
      </c>
      <c r="D53" s="6" t="s">
        <v>36</v>
      </c>
      <c r="E53" s="6" t="s">
        <v>12</v>
      </c>
      <c r="F53" s="6" t="s">
        <v>25</v>
      </c>
      <c r="G53" s="7">
        <v>6000</v>
      </c>
      <c r="H53" s="8">
        <v>1</v>
      </c>
      <c r="I53" s="7">
        <v>6000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 t="s">
        <v>21</v>
      </c>
      <c r="AD53" s="2" t="s">
        <v>12</v>
      </c>
      <c r="AE53" s="19">
        <v>416000</v>
      </c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9.5" customHeight="1">
      <c r="A54" s="4">
        <v>43907</v>
      </c>
      <c r="B54" s="5" t="s">
        <v>35</v>
      </c>
      <c r="C54" s="6" t="s">
        <v>19</v>
      </c>
      <c r="D54" s="6" t="s">
        <v>36</v>
      </c>
      <c r="E54" s="6" t="s">
        <v>12</v>
      </c>
      <c r="F54" s="6" t="s">
        <v>13</v>
      </c>
      <c r="G54" s="7">
        <v>7000</v>
      </c>
      <c r="H54" s="8">
        <v>8</v>
      </c>
      <c r="I54" s="7">
        <v>56000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 t="s">
        <v>26</v>
      </c>
      <c r="AD54" s="2" t="s">
        <v>14</v>
      </c>
      <c r="AE54" s="19">
        <v>1022000</v>
      </c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19.5" customHeight="1">
      <c r="A55" s="4">
        <v>43908</v>
      </c>
      <c r="B55" s="5" t="s">
        <v>35</v>
      </c>
      <c r="C55" s="6" t="s">
        <v>19</v>
      </c>
      <c r="D55" s="6" t="s">
        <v>36</v>
      </c>
      <c r="E55" s="6" t="s">
        <v>12</v>
      </c>
      <c r="F55" s="6" t="s">
        <v>20</v>
      </c>
      <c r="G55" s="7">
        <v>3000</v>
      </c>
      <c r="H55" s="8">
        <v>5</v>
      </c>
      <c r="I55" s="7">
        <v>15000</v>
      </c>
      <c r="J55" s="2"/>
      <c r="K55" s="2"/>
      <c r="L55" s="2"/>
      <c r="M55" s="10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 t="s">
        <v>26</v>
      </c>
      <c r="AD55" s="2" t="s">
        <v>17</v>
      </c>
      <c r="AE55" s="19">
        <v>564000</v>
      </c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9.5" customHeight="1">
      <c r="A56" s="4">
        <v>43912</v>
      </c>
      <c r="B56" s="5" t="s">
        <v>35</v>
      </c>
      <c r="C56" s="6" t="s">
        <v>19</v>
      </c>
      <c r="D56" s="6" t="s">
        <v>36</v>
      </c>
      <c r="E56" s="6" t="s">
        <v>17</v>
      </c>
      <c r="F56" s="6" t="s">
        <v>18</v>
      </c>
      <c r="G56" s="7">
        <v>4000</v>
      </c>
      <c r="H56" s="8">
        <v>6</v>
      </c>
      <c r="I56" s="7">
        <v>24000</v>
      </c>
      <c r="J56" s="2"/>
      <c r="K56" s="2"/>
      <c r="L56" s="2"/>
      <c r="M56" s="6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 t="s">
        <v>26</v>
      </c>
      <c r="AD56" s="2" t="s">
        <v>12</v>
      </c>
      <c r="AE56" s="19">
        <v>883000</v>
      </c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9.5" customHeight="1">
      <c r="A57" s="4">
        <v>43942</v>
      </c>
      <c r="B57" s="5" t="s">
        <v>35</v>
      </c>
      <c r="C57" s="6" t="s">
        <v>19</v>
      </c>
      <c r="D57" s="6" t="s">
        <v>36</v>
      </c>
      <c r="E57" s="6" t="s">
        <v>14</v>
      </c>
      <c r="F57" s="6" t="s">
        <v>15</v>
      </c>
      <c r="G57" s="7">
        <v>10000</v>
      </c>
      <c r="H57" s="8">
        <v>7</v>
      </c>
      <c r="I57" s="7">
        <v>70000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 t="s">
        <v>10</v>
      </c>
      <c r="AD57" s="2" t="s">
        <v>14</v>
      </c>
      <c r="AE57" s="19">
        <v>918000</v>
      </c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9.5" customHeight="1">
      <c r="A58" s="4">
        <v>43957</v>
      </c>
      <c r="B58" s="5" t="s">
        <v>35</v>
      </c>
      <c r="C58" s="6" t="s">
        <v>19</v>
      </c>
      <c r="D58" s="6" t="s">
        <v>36</v>
      </c>
      <c r="E58" s="6" t="s">
        <v>12</v>
      </c>
      <c r="F58" s="6" t="s">
        <v>25</v>
      </c>
      <c r="G58" s="7">
        <v>6000</v>
      </c>
      <c r="H58" s="8">
        <v>5</v>
      </c>
      <c r="I58" s="7">
        <v>30000</v>
      </c>
      <c r="J58" s="2"/>
      <c r="K58" s="2"/>
      <c r="L58" s="2"/>
      <c r="M58" s="10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 t="s">
        <v>10</v>
      </c>
      <c r="AD58" s="2" t="s">
        <v>17</v>
      </c>
      <c r="AE58" s="19">
        <v>424000</v>
      </c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9.5" customHeight="1">
      <c r="A59" s="4">
        <v>43984</v>
      </c>
      <c r="B59" s="5" t="s">
        <v>35</v>
      </c>
      <c r="C59" s="6" t="s">
        <v>19</v>
      </c>
      <c r="D59" s="6" t="s">
        <v>36</v>
      </c>
      <c r="E59" s="6" t="s">
        <v>12</v>
      </c>
      <c r="F59" s="6" t="s">
        <v>25</v>
      </c>
      <c r="G59" s="7">
        <v>6000</v>
      </c>
      <c r="H59" s="8">
        <v>7</v>
      </c>
      <c r="I59" s="7">
        <v>42000</v>
      </c>
      <c r="J59" s="2"/>
      <c r="K59" s="2"/>
      <c r="L59" s="2"/>
      <c r="M59" s="6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 t="s">
        <v>10</v>
      </c>
      <c r="AD59" s="2" t="s">
        <v>12</v>
      </c>
      <c r="AE59" s="19">
        <v>458000</v>
      </c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9.5" customHeight="1">
      <c r="A60" s="4">
        <v>44000</v>
      </c>
      <c r="B60" s="5" t="s">
        <v>35</v>
      </c>
      <c r="C60" s="6" t="s">
        <v>19</v>
      </c>
      <c r="D60" s="6" t="s">
        <v>36</v>
      </c>
      <c r="E60" s="6" t="s">
        <v>12</v>
      </c>
      <c r="F60" s="6" t="s">
        <v>25</v>
      </c>
      <c r="G60" s="7">
        <v>6000</v>
      </c>
      <c r="H60" s="8">
        <v>10</v>
      </c>
      <c r="I60" s="7">
        <v>60000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 t="s">
        <v>23</v>
      </c>
      <c r="AD60" s="2" t="s">
        <v>14</v>
      </c>
      <c r="AE60" s="19">
        <v>786000</v>
      </c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19.5" customHeight="1">
      <c r="A61" s="4">
        <v>44007</v>
      </c>
      <c r="B61" s="5" t="s">
        <v>35</v>
      </c>
      <c r="C61" s="6" t="s">
        <v>19</v>
      </c>
      <c r="D61" s="6" t="s">
        <v>36</v>
      </c>
      <c r="E61" s="6" t="s">
        <v>12</v>
      </c>
      <c r="F61" s="6" t="s">
        <v>20</v>
      </c>
      <c r="G61" s="7">
        <v>3000</v>
      </c>
      <c r="H61" s="8">
        <v>2</v>
      </c>
      <c r="I61" s="7">
        <v>6000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 t="s">
        <v>23</v>
      </c>
      <c r="AD61" s="2" t="s">
        <v>17</v>
      </c>
      <c r="AE61" s="19">
        <v>292000</v>
      </c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19.5" customHeight="1">
      <c r="A62" s="4">
        <v>44016</v>
      </c>
      <c r="B62" s="5" t="s">
        <v>35</v>
      </c>
      <c r="C62" s="6" t="s">
        <v>19</v>
      </c>
      <c r="D62" s="6" t="s">
        <v>36</v>
      </c>
      <c r="E62" s="6" t="s">
        <v>12</v>
      </c>
      <c r="F62" s="6" t="s">
        <v>13</v>
      </c>
      <c r="G62" s="7">
        <v>7000</v>
      </c>
      <c r="H62" s="8">
        <v>5</v>
      </c>
      <c r="I62" s="7">
        <v>35000</v>
      </c>
      <c r="J62" s="2"/>
      <c r="K62" s="2"/>
      <c r="L62" s="2"/>
      <c r="M62" s="20"/>
      <c r="N62" s="11" t="s">
        <v>3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 t="s">
        <v>23</v>
      </c>
      <c r="AD62" s="2" t="s">
        <v>12</v>
      </c>
      <c r="AE62" s="19">
        <v>361000</v>
      </c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19.5" customHeight="1">
      <c r="A63" s="4">
        <v>44025</v>
      </c>
      <c r="B63" s="5" t="s">
        <v>35</v>
      </c>
      <c r="C63" s="6" t="s">
        <v>19</v>
      </c>
      <c r="D63" s="6" t="s">
        <v>36</v>
      </c>
      <c r="E63" s="6" t="s">
        <v>12</v>
      </c>
      <c r="F63" s="6" t="s">
        <v>20</v>
      </c>
      <c r="G63" s="7">
        <v>3000</v>
      </c>
      <c r="H63" s="8">
        <v>10</v>
      </c>
      <c r="I63" s="7">
        <v>30000</v>
      </c>
      <c r="J63" s="2"/>
      <c r="K63" s="2"/>
      <c r="L63" s="2"/>
      <c r="M63" s="6" t="s">
        <v>10</v>
      </c>
      <c r="N63" s="16">
        <f t="shared" ref="N63:N67" si="14">MATCH(M63,$C$2:$C$219,0)</f>
        <v>1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 t="s">
        <v>19</v>
      </c>
      <c r="AD63" s="2" t="s">
        <v>14</v>
      </c>
      <c r="AE63" s="19">
        <v>464000</v>
      </c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19.5" customHeight="1">
      <c r="A64" s="4">
        <v>44039</v>
      </c>
      <c r="B64" s="5" t="s">
        <v>35</v>
      </c>
      <c r="C64" s="6" t="s">
        <v>19</v>
      </c>
      <c r="D64" s="6" t="s">
        <v>36</v>
      </c>
      <c r="E64" s="6" t="s">
        <v>14</v>
      </c>
      <c r="F64" s="6" t="s">
        <v>15</v>
      </c>
      <c r="G64" s="7">
        <v>10000</v>
      </c>
      <c r="H64" s="8">
        <v>2</v>
      </c>
      <c r="I64" s="7">
        <v>20000</v>
      </c>
      <c r="J64" s="2"/>
      <c r="K64" s="2"/>
      <c r="L64" s="2"/>
      <c r="M64" s="6" t="s">
        <v>19</v>
      </c>
      <c r="N64" s="16">
        <f t="shared" si="14"/>
        <v>44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 t="s">
        <v>19</v>
      </c>
      <c r="AD64" s="2" t="s">
        <v>17</v>
      </c>
      <c r="AE64" s="19">
        <v>340000</v>
      </c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19.5" customHeight="1">
      <c r="A65" s="4">
        <v>44044</v>
      </c>
      <c r="B65" s="5" t="s">
        <v>35</v>
      </c>
      <c r="C65" s="6" t="s">
        <v>19</v>
      </c>
      <c r="D65" s="6" t="s">
        <v>36</v>
      </c>
      <c r="E65" s="6" t="s">
        <v>12</v>
      </c>
      <c r="F65" s="6" t="s">
        <v>13</v>
      </c>
      <c r="G65" s="7">
        <v>7000</v>
      </c>
      <c r="H65" s="8">
        <v>9</v>
      </c>
      <c r="I65" s="7">
        <v>63000</v>
      </c>
      <c r="J65" s="2"/>
      <c r="K65" s="2"/>
      <c r="L65" s="2"/>
      <c r="M65" s="6" t="s">
        <v>21</v>
      </c>
      <c r="N65" s="16">
        <f t="shared" si="14"/>
        <v>87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 t="s">
        <v>19</v>
      </c>
      <c r="AD65" s="2" t="s">
        <v>12</v>
      </c>
      <c r="AE65" s="19">
        <v>883000</v>
      </c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19.5" customHeight="1">
      <c r="A66" s="4">
        <v>44054</v>
      </c>
      <c r="B66" s="5" t="s">
        <v>35</v>
      </c>
      <c r="C66" s="6" t="s">
        <v>19</v>
      </c>
      <c r="D66" s="6" t="s">
        <v>36</v>
      </c>
      <c r="E66" s="6" t="s">
        <v>12</v>
      </c>
      <c r="F66" s="6" t="s">
        <v>13</v>
      </c>
      <c r="G66" s="7">
        <v>7000</v>
      </c>
      <c r="H66" s="8">
        <v>8</v>
      </c>
      <c r="I66" s="7">
        <v>56000</v>
      </c>
      <c r="J66" s="2"/>
      <c r="K66" s="2"/>
      <c r="L66" s="2"/>
      <c r="M66" s="6" t="s">
        <v>23</v>
      </c>
      <c r="N66" s="16">
        <f t="shared" si="14"/>
        <v>117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ht="19.5" customHeight="1">
      <c r="A67" s="4">
        <v>44069</v>
      </c>
      <c r="B67" s="5" t="s">
        <v>35</v>
      </c>
      <c r="C67" s="6" t="s">
        <v>19</v>
      </c>
      <c r="D67" s="6" t="s">
        <v>36</v>
      </c>
      <c r="E67" s="6" t="s">
        <v>14</v>
      </c>
      <c r="F67" s="6" t="s">
        <v>27</v>
      </c>
      <c r="G67" s="7">
        <v>18000</v>
      </c>
      <c r="H67" s="8">
        <v>9</v>
      </c>
      <c r="I67" s="7">
        <v>162000</v>
      </c>
      <c r="J67" s="2"/>
      <c r="K67" s="2"/>
      <c r="L67" s="2"/>
      <c r="M67" s="6" t="s">
        <v>26</v>
      </c>
      <c r="N67" s="16">
        <f t="shared" si="14"/>
        <v>155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ht="19.5" customHeight="1">
      <c r="A68" s="4">
        <v>44075</v>
      </c>
      <c r="B68" s="5" t="s">
        <v>35</v>
      </c>
      <c r="C68" s="6" t="s">
        <v>19</v>
      </c>
      <c r="D68" s="6" t="s">
        <v>36</v>
      </c>
      <c r="E68" s="6" t="s">
        <v>12</v>
      </c>
      <c r="F68" s="6" t="s">
        <v>13</v>
      </c>
      <c r="G68" s="7">
        <v>7000</v>
      </c>
      <c r="H68" s="8">
        <v>1</v>
      </c>
      <c r="I68" s="7">
        <v>7000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 t="s">
        <v>14</v>
      </c>
      <c r="AE68" s="2" t="s">
        <v>17</v>
      </c>
      <c r="AF68" s="2" t="s">
        <v>12</v>
      </c>
      <c r="AG68" s="2"/>
      <c r="AH68" s="2"/>
      <c r="AI68" s="2"/>
      <c r="AJ68" s="2"/>
      <c r="AK68" s="2"/>
      <c r="AL68" s="2"/>
      <c r="AM68" s="2"/>
      <c r="AN68" s="2"/>
      <c r="AO68" s="2"/>
    </row>
    <row r="69" spans="1:41" ht="19.5" customHeight="1">
      <c r="A69" s="4">
        <v>44075</v>
      </c>
      <c r="B69" s="5" t="s">
        <v>35</v>
      </c>
      <c r="C69" s="6" t="s">
        <v>19</v>
      </c>
      <c r="D69" s="6" t="s">
        <v>36</v>
      </c>
      <c r="E69" s="6" t="s">
        <v>12</v>
      </c>
      <c r="F69" s="6" t="s">
        <v>25</v>
      </c>
      <c r="G69" s="7">
        <v>6000</v>
      </c>
      <c r="H69" s="8">
        <v>6</v>
      </c>
      <c r="I69" s="7">
        <v>36000</v>
      </c>
      <c r="J69" s="2"/>
      <c r="K69" s="2"/>
      <c r="L69" s="2"/>
      <c r="M69" s="20"/>
      <c r="N69" s="11" t="s">
        <v>3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 t="s">
        <v>21</v>
      </c>
      <c r="AD69" s="19">
        <v>636000</v>
      </c>
      <c r="AE69" s="19">
        <v>296000</v>
      </c>
      <c r="AF69" s="19">
        <v>416000</v>
      </c>
      <c r="AG69" s="2"/>
      <c r="AH69" s="2"/>
      <c r="AI69" s="2"/>
      <c r="AJ69" s="2"/>
      <c r="AK69" s="2"/>
      <c r="AL69" s="2"/>
      <c r="AM69" s="2"/>
      <c r="AN69" s="2"/>
      <c r="AO69" s="2"/>
    </row>
    <row r="70" spans="1:41" ht="19.5" customHeight="1">
      <c r="A70" s="4">
        <v>44079</v>
      </c>
      <c r="B70" s="5" t="s">
        <v>35</v>
      </c>
      <c r="C70" s="6" t="s">
        <v>19</v>
      </c>
      <c r="D70" s="6" t="s">
        <v>36</v>
      </c>
      <c r="E70" s="6" t="s">
        <v>12</v>
      </c>
      <c r="F70" s="6" t="s">
        <v>25</v>
      </c>
      <c r="G70" s="7">
        <v>6000</v>
      </c>
      <c r="H70" s="8">
        <v>7</v>
      </c>
      <c r="I70" s="7">
        <v>42000</v>
      </c>
      <c r="J70" s="2"/>
      <c r="K70" s="2"/>
      <c r="L70" s="2"/>
      <c r="M70" s="6" t="s">
        <v>10</v>
      </c>
      <c r="N70" s="16" t="str">
        <f t="shared" ref="N70:N74" si="15">INDEX($A$2:$I$219,MATCH(M70,$C$2:$C$219,0),4)</f>
        <v>大阪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 t="s">
        <v>26</v>
      </c>
      <c r="AD70" s="19">
        <v>1022000</v>
      </c>
      <c r="AE70" s="19">
        <v>564000</v>
      </c>
      <c r="AF70" s="19">
        <v>883000</v>
      </c>
      <c r="AG70" s="2"/>
      <c r="AH70" s="2"/>
      <c r="AI70" s="2"/>
      <c r="AJ70" s="2"/>
      <c r="AK70" s="2"/>
      <c r="AL70" s="2"/>
      <c r="AM70" s="2"/>
      <c r="AN70" s="2"/>
      <c r="AO70" s="2"/>
    </row>
    <row r="71" spans="1:41" ht="19.5" customHeight="1">
      <c r="A71" s="4">
        <v>44080</v>
      </c>
      <c r="B71" s="5" t="s">
        <v>35</v>
      </c>
      <c r="C71" s="6" t="s">
        <v>19</v>
      </c>
      <c r="D71" s="6" t="s">
        <v>36</v>
      </c>
      <c r="E71" s="6" t="s">
        <v>14</v>
      </c>
      <c r="F71" s="6" t="s">
        <v>27</v>
      </c>
      <c r="G71" s="7">
        <v>18000</v>
      </c>
      <c r="H71" s="8">
        <v>4</v>
      </c>
      <c r="I71" s="7">
        <v>72000</v>
      </c>
      <c r="J71" s="2"/>
      <c r="K71" s="2"/>
      <c r="L71" s="2"/>
      <c r="M71" s="6" t="s">
        <v>19</v>
      </c>
      <c r="N71" s="16" t="str">
        <f t="shared" si="15"/>
        <v>福岡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 t="s">
        <v>10</v>
      </c>
      <c r="AD71" s="19">
        <v>918000</v>
      </c>
      <c r="AE71" s="19">
        <v>424000</v>
      </c>
      <c r="AF71" s="19">
        <v>458000</v>
      </c>
      <c r="AG71" s="2"/>
      <c r="AH71" s="2"/>
      <c r="AI71" s="2"/>
      <c r="AJ71" s="2"/>
      <c r="AK71" s="2"/>
      <c r="AL71" s="2"/>
      <c r="AM71" s="2"/>
      <c r="AN71" s="2"/>
      <c r="AO71" s="2"/>
    </row>
    <row r="72" spans="1:41" ht="19.5" customHeight="1">
      <c r="A72" s="4">
        <v>44085</v>
      </c>
      <c r="B72" s="5" t="s">
        <v>35</v>
      </c>
      <c r="C72" s="6" t="s">
        <v>19</v>
      </c>
      <c r="D72" s="6" t="s">
        <v>36</v>
      </c>
      <c r="E72" s="6" t="s">
        <v>17</v>
      </c>
      <c r="F72" s="6" t="s">
        <v>18</v>
      </c>
      <c r="G72" s="7">
        <v>4000</v>
      </c>
      <c r="H72" s="8">
        <v>7</v>
      </c>
      <c r="I72" s="7">
        <v>28000</v>
      </c>
      <c r="J72" s="2"/>
      <c r="K72" s="2"/>
      <c r="L72" s="2"/>
      <c r="M72" s="6" t="s">
        <v>21</v>
      </c>
      <c r="N72" s="16" t="str">
        <f t="shared" si="15"/>
        <v>札幌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 t="s">
        <v>23</v>
      </c>
      <c r="AD72" s="19">
        <v>786000</v>
      </c>
      <c r="AE72" s="19">
        <v>292000</v>
      </c>
      <c r="AF72" s="19">
        <v>361000</v>
      </c>
      <c r="AG72" s="2"/>
      <c r="AH72" s="2"/>
      <c r="AI72" s="2"/>
      <c r="AJ72" s="2"/>
      <c r="AK72" s="2"/>
      <c r="AL72" s="2"/>
      <c r="AM72" s="2"/>
      <c r="AN72" s="2"/>
      <c r="AO72" s="2"/>
    </row>
    <row r="73" spans="1:41" ht="19.5" customHeight="1">
      <c r="A73" s="4">
        <v>44086</v>
      </c>
      <c r="B73" s="5" t="s">
        <v>35</v>
      </c>
      <c r="C73" s="6" t="s">
        <v>19</v>
      </c>
      <c r="D73" s="6" t="s">
        <v>36</v>
      </c>
      <c r="E73" s="6" t="s">
        <v>12</v>
      </c>
      <c r="F73" s="6" t="s">
        <v>13</v>
      </c>
      <c r="G73" s="7">
        <v>7000</v>
      </c>
      <c r="H73" s="8">
        <v>6</v>
      </c>
      <c r="I73" s="7">
        <v>42000</v>
      </c>
      <c r="J73" s="2"/>
      <c r="K73" s="2"/>
      <c r="L73" s="2"/>
      <c r="M73" s="6" t="s">
        <v>23</v>
      </c>
      <c r="N73" s="16" t="str">
        <f t="shared" si="15"/>
        <v>横浜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 t="s">
        <v>19</v>
      </c>
      <c r="AD73" s="19">
        <v>464000</v>
      </c>
      <c r="AE73" s="19">
        <v>340000</v>
      </c>
      <c r="AF73" s="19">
        <v>883000</v>
      </c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9.5" customHeight="1">
      <c r="A74" s="4">
        <v>44095</v>
      </c>
      <c r="B74" s="5" t="s">
        <v>35</v>
      </c>
      <c r="C74" s="6" t="s">
        <v>19</v>
      </c>
      <c r="D74" s="6" t="s">
        <v>36</v>
      </c>
      <c r="E74" s="6" t="s">
        <v>12</v>
      </c>
      <c r="F74" s="6" t="s">
        <v>25</v>
      </c>
      <c r="G74" s="7">
        <v>6000</v>
      </c>
      <c r="H74" s="8">
        <v>8</v>
      </c>
      <c r="I74" s="7">
        <v>48000</v>
      </c>
      <c r="J74" s="2"/>
      <c r="K74" s="2"/>
      <c r="L74" s="2"/>
      <c r="M74" s="6" t="s">
        <v>26</v>
      </c>
      <c r="N74" s="16" t="str">
        <f t="shared" si="15"/>
        <v>東京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ht="19.5" customHeight="1">
      <c r="A75" s="4">
        <v>44123</v>
      </c>
      <c r="B75" s="5" t="s">
        <v>35</v>
      </c>
      <c r="C75" s="6" t="s">
        <v>19</v>
      </c>
      <c r="D75" s="6" t="s">
        <v>36</v>
      </c>
      <c r="E75" s="6" t="s">
        <v>14</v>
      </c>
      <c r="F75" s="6" t="s">
        <v>15</v>
      </c>
      <c r="G75" s="7">
        <v>10000</v>
      </c>
      <c r="H75" s="8">
        <v>8</v>
      </c>
      <c r="I75" s="7">
        <v>80000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ht="19.5" customHeight="1">
      <c r="A76" s="4">
        <v>44127</v>
      </c>
      <c r="B76" s="5" t="s">
        <v>35</v>
      </c>
      <c r="C76" s="6" t="s">
        <v>19</v>
      </c>
      <c r="D76" s="6" t="s">
        <v>36</v>
      </c>
      <c r="E76" s="6" t="s">
        <v>17</v>
      </c>
      <c r="F76" s="6" t="s">
        <v>22</v>
      </c>
      <c r="G76" s="7">
        <v>8000</v>
      </c>
      <c r="H76" s="8">
        <v>5</v>
      </c>
      <c r="I76" s="7">
        <v>40000</v>
      </c>
      <c r="J76" s="2"/>
      <c r="K76" s="2"/>
      <c r="L76" s="2"/>
      <c r="M76" s="10"/>
      <c r="N76" s="12" t="s">
        <v>1</v>
      </c>
      <c r="O76" s="11" t="s">
        <v>3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3" t="s">
        <v>38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9.5" customHeight="1">
      <c r="A77" s="4">
        <v>44135</v>
      </c>
      <c r="B77" s="5" t="s">
        <v>35</v>
      </c>
      <c r="C77" s="6" t="s">
        <v>19</v>
      </c>
      <c r="D77" s="6" t="s">
        <v>36</v>
      </c>
      <c r="E77" s="6" t="s">
        <v>12</v>
      </c>
      <c r="F77" s="6" t="s">
        <v>13</v>
      </c>
      <c r="G77" s="7">
        <v>7000</v>
      </c>
      <c r="H77" s="8">
        <v>1</v>
      </c>
      <c r="I77" s="7">
        <v>7000</v>
      </c>
      <c r="J77" s="2"/>
      <c r="K77" s="2"/>
      <c r="L77" s="2"/>
      <c r="M77" s="6" t="s">
        <v>10</v>
      </c>
      <c r="N77" s="16" t="str">
        <f t="shared" ref="N77:N81" si="16">INDEX($A$2:$I$219,MATCH(M77,$C$2:$C$219,0),2)</f>
        <v>a023</v>
      </c>
      <c r="O77" s="16" t="str">
        <f t="shared" ref="O77:O81" si="17">INDEX($A$2:$I$219,MATCH($M84,$C$2:$C$219,0),MATCH(O$76,$A$1:$I$1,0))</f>
        <v>大阪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 t="s">
        <v>26</v>
      </c>
      <c r="AD77" s="19">
        <v>59</v>
      </c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9.5" customHeight="1">
      <c r="A78" s="4">
        <v>44139</v>
      </c>
      <c r="B78" s="5" t="s">
        <v>35</v>
      </c>
      <c r="C78" s="6" t="s">
        <v>19</v>
      </c>
      <c r="D78" s="6" t="s">
        <v>36</v>
      </c>
      <c r="E78" s="6" t="s">
        <v>17</v>
      </c>
      <c r="F78" s="6" t="s">
        <v>22</v>
      </c>
      <c r="G78" s="7">
        <v>8000</v>
      </c>
      <c r="H78" s="8">
        <v>10</v>
      </c>
      <c r="I78" s="7">
        <v>80000</v>
      </c>
      <c r="J78" s="2"/>
      <c r="K78" s="2"/>
      <c r="L78" s="2"/>
      <c r="M78" s="6" t="s">
        <v>19</v>
      </c>
      <c r="N78" s="16" t="str">
        <f t="shared" si="16"/>
        <v>a013</v>
      </c>
      <c r="O78" s="16" t="str">
        <f t="shared" si="17"/>
        <v>福岡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 t="s">
        <v>10</v>
      </c>
      <c r="AD78" s="19">
        <v>41</v>
      </c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ht="19.5" customHeight="1">
      <c r="A79" s="4">
        <v>44147</v>
      </c>
      <c r="B79" s="5" t="s">
        <v>35</v>
      </c>
      <c r="C79" s="6" t="s">
        <v>19</v>
      </c>
      <c r="D79" s="6" t="s">
        <v>36</v>
      </c>
      <c r="E79" s="6" t="s">
        <v>12</v>
      </c>
      <c r="F79" s="6" t="s">
        <v>13</v>
      </c>
      <c r="G79" s="7">
        <v>7000</v>
      </c>
      <c r="H79" s="8">
        <v>5</v>
      </c>
      <c r="I79" s="7">
        <v>35000</v>
      </c>
      <c r="J79" s="2"/>
      <c r="K79" s="2"/>
      <c r="L79" s="2"/>
      <c r="M79" s="6" t="s">
        <v>21</v>
      </c>
      <c r="N79" s="16" t="str">
        <f t="shared" si="16"/>
        <v>a047</v>
      </c>
      <c r="O79" s="16" t="str">
        <f t="shared" si="17"/>
        <v>札幌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 t="s">
        <v>19</v>
      </c>
      <c r="AD79" s="19">
        <v>39</v>
      </c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ht="19.5" customHeight="1">
      <c r="A80" s="4">
        <v>44147</v>
      </c>
      <c r="B80" s="5" t="s">
        <v>35</v>
      </c>
      <c r="C80" s="6" t="s">
        <v>19</v>
      </c>
      <c r="D80" s="6" t="s">
        <v>36</v>
      </c>
      <c r="E80" s="6" t="s">
        <v>12</v>
      </c>
      <c r="F80" s="6" t="s">
        <v>25</v>
      </c>
      <c r="G80" s="7">
        <v>6000</v>
      </c>
      <c r="H80" s="8">
        <v>8</v>
      </c>
      <c r="I80" s="7">
        <v>48000</v>
      </c>
      <c r="J80" s="2"/>
      <c r="K80" s="2"/>
      <c r="L80" s="2"/>
      <c r="M80" s="6" t="s">
        <v>23</v>
      </c>
      <c r="N80" s="16" t="str">
        <f t="shared" si="16"/>
        <v>a036</v>
      </c>
      <c r="O80" s="16" t="str">
        <f t="shared" si="17"/>
        <v>横浜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 t="s">
        <v>21</v>
      </c>
      <c r="AD80" s="19">
        <v>27</v>
      </c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ht="19.5" customHeight="1">
      <c r="A81" s="4">
        <v>44165</v>
      </c>
      <c r="B81" s="5" t="s">
        <v>35</v>
      </c>
      <c r="C81" s="6" t="s">
        <v>19</v>
      </c>
      <c r="D81" s="6" t="s">
        <v>36</v>
      </c>
      <c r="E81" s="6" t="s">
        <v>12</v>
      </c>
      <c r="F81" s="6" t="s">
        <v>25</v>
      </c>
      <c r="G81" s="7">
        <v>6000</v>
      </c>
      <c r="H81" s="8">
        <v>7</v>
      </c>
      <c r="I81" s="7">
        <v>42000</v>
      </c>
      <c r="J81" s="2"/>
      <c r="K81" s="2"/>
      <c r="L81" s="2"/>
      <c r="M81" s="6" t="s">
        <v>26</v>
      </c>
      <c r="N81" s="16" t="str">
        <f t="shared" si="16"/>
        <v>a003</v>
      </c>
      <c r="O81" s="16" t="str">
        <f t="shared" si="17"/>
        <v>東京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 t="s">
        <v>23</v>
      </c>
      <c r="AD81" s="19">
        <v>34</v>
      </c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ht="19.5" customHeight="1">
      <c r="A82" s="4">
        <v>44187</v>
      </c>
      <c r="B82" s="5" t="s">
        <v>35</v>
      </c>
      <c r="C82" s="6" t="s">
        <v>19</v>
      </c>
      <c r="D82" s="6" t="s">
        <v>36</v>
      </c>
      <c r="E82" s="6" t="s">
        <v>14</v>
      </c>
      <c r="F82" s="6" t="s">
        <v>15</v>
      </c>
      <c r="G82" s="7">
        <v>10000</v>
      </c>
      <c r="H82" s="8">
        <v>6</v>
      </c>
      <c r="I82" s="7">
        <v>60000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9.5" customHeight="1">
      <c r="A83" s="4">
        <v>44191</v>
      </c>
      <c r="B83" s="5" t="s">
        <v>35</v>
      </c>
      <c r="C83" s="6" t="s">
        <v>19</v>
      </c>
      <c r="D83" s="6" t="s">
        <v>36</v>
      </c>
      <c r="E83" s="6" t="s">
        <v>12</v>
      </c>
      <c r="F83" s="6" t="s">
        <v>20</v>
      </c>
      <c r="G83" s="7">
        <v>3000</v>
      </c>
      <c r="H83" s="8">
        <v>1</v>
      </c>
      <c r="I83" s="7">
        <v>3000</v>
      </c>
      <c r="J83" s="2"/>
      <c r="K83" s="2"/>
      <c r="L83" s="2"/>
      <c r="M83" s="11"/>
      <c r="N83" s="11" t="s">
        <v>1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3" t="s">
        <v>39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9.5" customHeight="1">
      <c r="A84" s="4">
        <v>44205</v>
      </c>
      <c r="B84" s="5" t="s">
        <v>35</v>
      </c>
      <c r="C84" s="6" t="s">
        <v>19</v>
      </c>
      <c r="D84" s="6" t="s">
        <v>36</v>
      </c>
      <c r="E84" s="6" t="s">
        <v>17</v>
      </c>
      <c r="F84" s="6" t="s">
        <v>22</v>
      </c>
      <c r="G84" s="7">
        <v>8000</v>
      </c>
      <c r="H84" s="8">
        <v>7</v>
      </c>
      <c r="I84" s="7">
        <v>56000</v>
      </c>
      <c r="J84" s="2"/>
      <c r="K84" s="2"/>
      <c r="L84" s="2"/>
      <c r="M84" s="6" t="s">
        <v>10</v>
      </c>
      <c r="N84" s="16" t="str">
        <f t="shared" ref="N84:N88" si="18">INDEX($A$2:$I$219,MATCH($M84,$C$2:$C$219,0),MATCH(N$83,$A$1:$I$1,0))</f>
        <v>a023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 t="s">
        <v>23</v>
      </c>
      <c r="AD84" s="19">
        <v>4</v>
      </c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9.5" customHeight="1">
      <c r="A85" s="4">
        <v>44207</v>
      </c>
      <c r="B85" s="5" t="s">
        <v>35</v>
      </c>
      <c r="C85" s="6" t="s">
        <v>19</v>
      </c>
      <c r="D85" s="6" t="s">
        <v>36</v>
      </c>
      <c r="E85" s="6" t="s">
        <v>17</v>
      </c>
      <c r="F85" s="6" t="s">
        <v>22</v>
      </c>
      <c r="G85" s="7">
        <v>8000</v>
      </c>
      <c r="H85" s="8">
        <v>5</v>
      </c>
      <c r="I85" s="7">
        <v>40000</v>
      </c>
      <c r="J85" s="2"/>
      <c r="K85" s="2"/>
      <c r="L85" s="2"/>
      <c r="M85" s="6" t="s">
        <v>19</v>
      </c>
      <c r="N85" s="16" t="str">
        <f t="shared" si="18"/>
        <v>a013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 t="s">
        <v>19</v>
      </c>
      <c r="AD85" s="19">
        <v>1</v>
      </c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9.5" customHeight="1">
      <c r="A86" s="4">
        <v>44207</v>
      </c>
      <c r="B86" s="5" t="s">
        <v>35</v>
      </c>
      <c r="C86" s="6" t="s">
        <v>19</v>
      </c>
      <c r="D86" s="6" t="s">
        <v>36</v>
      </c>
      <c r="E86" s="6" t="s">
        <v>12</v>
      </c>
      <c r="F86" s="6" t="s">
        <v>20</v>
      </c>
      <c r="G86" s="7">
        <v>3000</v>
      </c>
      <c r="H86" s="8">
        <v>9</v>
      </c>
      <c r="I86" s="7">
        <v>27000</v>
      </c>
      <c r="J86" s="2"/>
      <c r="K86" s="2"/>
      <c r="L86" s="2"/>
      <c r="M86" s="6" t="s">
        <v>21</v>
      </c>
      <c r="N86" s="16" t="str">
        <f t="shared" si="18"/>
        <v>a047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 t="s">
        <v>10</v>
      </c>
      <c r="AD86" s="19">
        <v>4</v>
      </c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9.5" customHeight="1">
      <c r="A87" s="4">
        <v>44222</v>
      </c>
      <c r="B87" s="5" t="s">
        <v>35</v>
      </c>
      <c r="C87" s="6" t="s">
        <v>19</v>
      </c>
      <c r="D87" s="6" t="s">
        <v>36</v>
      </c>
      <c r="E87" s="6" t="s">
        <v>12</v>
      </c>
      <c r="F87" s="6" t="s">
        <v>13</v>
      </c>
      <c r="G87" s="7">
        <v>7000</v>
      </c>
      <c r="H87" s="8">
        <v>5</v>
      </c>
      <c r="I87" s="7">
        <v>35000</v>
      </c>
      <c r="J87" s="2"/>
      <c r="K87" s="2"/>
      <c r="L87" s="2"/>
      <c r="M87" s="6" t="s">
        <v>23</v>
      </c>
      <c r="N87" s="16" t="str">
        <f t="shared" si="18"/>
        <v>a036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 t="s">
        <v>26</v>
      </c>
      <c r="AD87" s="19">
        <v>2</v>
      </c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9.5" customHeight="1">
      <c r="A88" s="4">
        <v>43840</v>
      </c>
      <c r="B88" s="5" t="s">
        <v>40</v>
      </c>
      <c r="C88" s="6" t="s">
        <v>21</v>
      </c>
      <c r="D88" s="6" t="s">
        <v>41</v>
      </c>
      <c r="E88" s="6" t="s">
        <v>14</v>
      </c>
      <c r="F88" s="6" t="s">
        <v>27</v>
      </c>
      <c r="G88" s="7">
        <v>18000</v>
      </c>
      <c r="H88" s="8">
        <v>7</v>
      </c>
      <c r="I88" s="7">
        <v>126000</v>
      </c>
      <c r="J88" s="2"/>
      <c r="K88" s="2"/>
      <c r="L88" s="2"/>
      <c r="M88" s="6" t="s">
        <v>26</v>
      </c>
      <c r="N88" s="16" t="str">
        <f t="shared" si="18"/>
        <v>a003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 t="s">
        <v>21</v>
      </c>
      <c r="AD88" s="19">
        <v>3</v>
      </c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9.5" customHeight="1">
      <c r="A89" s="4">
        <v>43841</v>
      </c>
      <c r="B89" s="5" t="s">
        <v>40</v>
      </c>
      <c r="C89" s="6" t="s">
        <v>21</v>
      </c>
      <c r="D89" s="6" t="s">
        <v>41</v>
      </c>
      <c r="E89" s="6" t="s">
        <v>12</v>
      </c>
      <c r="F89" s="6" t="s">
        <v>13</v>
      </c>
      <c r="G89" s="7">
        <v>7000</v>
      </c>
      <c r="H89" s="8">
        <v>1</v>
      </c>
      <c r="I89" s="7">
        <v>7000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9.5" customHeight="1">
      <c r="A90" s="4">
        <v>43852</v>
      </c>
      <c r="B90" s="5" t="s">
        <v>40</v>
      </c>
      <c r="C90" s="6" t="s">
        <v>21</v>
      </c>
      <c r="D90" s="6" t="s">
        <v>41</v>
      </c>
      <c r="E90" s="6" t="s">
        <v>17</v>
      </c>
      <c r="F90" s="6" t="s">
        <v>18</v>
      </c>
      <c r="G90" s="7">
        <v>4000</v>
      </c>
      <c r="H90" s="8">
        <v>1</v>
      </c>
      <c r="I90" s="7">
        <v>4000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3" t="s">
        <v>42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9.5" customHeight="1">
      <c r="A91" s="4">
        <v>43864</v>
      </c>
      <c r="B91" s="5" t="s">
        <v>40</v>
      </c>
      <c r="C91" s="6" t="s">
        <v>21</v>
      </c>
      <c r="D91" s="6" t="s">
        <v>41</v>
      </c>
      <c r="E91" s="6" t="s">
        <v>14</v>
      </c>
      <c r="F91" s="6" t="s">
        <v>27</v>
      </c>
      <c r="G91" s="7">
        <v>18000</v>
      </c>
      <c r="H91" s="8">
        <v>8</v>
      </c>
      <c r="I91" s="7">
        <v>144000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 t="s">
        <v>21</v>
      </c>
      <c r="AD91" s="19">
        <v>49926</v>
      </c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9.5" customHeight="1">
      <c r="A92" s="4">
        <v>43868</v>
      </c>
      <c r="B92" s="5" t="s">
        <v>40</v>
      </c>
      <c r="C92" s="6" t="s">
        <v>21</v>
      </c>
      <c r="D92" s="6" t="s">
        <v>41</v>
      </c>
      <c r="E92" s="6" t="s">
        <v>12</v>
      </c>
      <c r="F92" s="6" t="s">
        <v>20</v>
      </c>
      <c r="G92" s="7">
        <v>3000</v>
      </c>
      <c r="H92" s="8">
        <v>9</v>
      </c>
      <c r="I92" s="7">
        <v>27000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 t="s">
        <v>19</v>
      </c>
      <c r="AD92" s="19">
        <v>43256</v>
      </c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9.5" customHeight="1">
      <c r="A93" s="4">
        <v>43871</v>
      </c>
      <c r="B93" s="5" t="s">
        <v>40</v>
      </c>
      <c r="C93" s="6" t="s">
        <v>21</v>
      </c>
      <c r="D93" s="6" t="s">
        <v>41</v>
      </c>
      <c r="E93" s="6" t="s">
        <v>12</v>
      </c>
      <c r="F93" s="6" t="s">
        <v>13</v>
      </c>
      <c r="G93" s="7">
        <v>7000</v>
      </c>
      <c r="H93" s="8">
        <v>3</v>
      </c>
      <c r="I93" s="7">
        <v>21000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 t="s">
        <v>23</v>
      </c>
      <c r="AD93" s="19">
        <v>42324</v>
      </c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9.5" customHeight="1">
      <c r="A94" s="4">
        <v>43874</v>
      </c>
      <c r="B94" s="5" t="s">
        <v>40</v>
      </c>
      <c r="C94" s="6" t="s">
        <v>21</v>
      </c>
      <c r="D94" s="6" t="s">
        <v>41</v>
      </c>
      <c r="E94" s="6" t="s">
        <v>17</v>
      </c>
      <c r="F94" s="6" t="s">
        <v>22</v>
      </c>
      <c r="G94" s="7">
        <v>8000</v>
      </c>
      <c r="H94" s="8">
        <v>2</v>
      </c>
      <c r="I94" s="7">
        <v>16000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 t="s">
        <v>10</v>
      </c>
      <c r="AD94" s="19">
        <v>43902</v>
      </c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ht="19.5" customHeight="1">
      <c r="A95" s="4">
        <v>43883</v>
      </c>
      <c r="B95" s="5" t="s">
        <v>40</v>
      </c>
      <c r="C95" s="6" t="s">
        <v>21</v>
      </c>
      <c r="D95" s="6" t="s">
        <v>41</v>
      </c>
      <c r="E95" s="6" t="s">
        <v>12</v>
      </c>
      <c r="F95" s="6" t="s">
        <v>13</v>
      </c>
      <c r="G95" s="7">
        <v>7000</v>
      </c>
      <c r="H95" s="8">
        <v>5</v>
      </c>
      <c r="I95" s="7">
        <v>35000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 t="s">
        <v>26</v>
      </c>
      <c r="AD95" s="19">
        <v>41847</v>
      </c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ht="19.5" customHeight="1">
      <c r="A96" s="4">
        <v>43902</v>
      </c>
      <c r="B96" s="5" t="s">
        <v>40</v>
      </c>
      <c r="C96" s="6" t="s">
        <v>21</v>
      </c>
      <c r="D96" s="6" t="s">
        <v>41</v>
      </c>
      <c r="E96" s="6" t="s">
        <v>14</v>
      </c>
      <c r="F96" s="6" t="s">
        <v>15</v>
      </c>
      <c r="G96" s="7">
        <v>10000</v>
      </c>
      <c r="H96" s="8">
        <v>9</v>
      </c>
      <c r="I96" s="7">
        <v>90000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ht="19.5" customHeight="1">
      <c r="A97" s="4">
        <v>43925</v>
      </c>
      <c r="B97" s="5" t="s">
        <v>40</v>
      </c>
      <c r="C97" s="6" t="s">
        <v>21</v>
      </c>
      <c r="D97" s="6" t="s">
        <v>41</v>
      </c>
      <c r="E97" s="6" t="s">
        <v>17</v>
      </c>
      <c r="F97" s="6" t="s">
        <v>22</v>
      </c>
      <c r="G97" s="7">
        <v>8000</v>
      </c>
      <c r="H97" s="8">
        <v>8</v>
      </c>
      <c r="I97" s="7">
        <v>64000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3" t="s">
        <v>43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ht="19.5" customHeight="1">
      <c r="A98" s="4">
        <v>43956</v>
      </c>
      <c r="B98" s="5" t="s">
        <v>40</v>
      </c>
      <c r="C98" s="6" t="s">
        <v>21</v>
      </c>
      <c r="D98" s="6" t="s">
        <v>41</v>
      </c>
      <c r="E98" s="6" t="s">
        <v>17</v>
      </c>
      <c r="F98" s="6" t="s">
        <v>18</v>
      </c>
      <c r="G98" s="7">
        <v>4000</v>
      </c>
      <c r="H98" s="8">
        <v>10</v>
      </c>
      <c r="I98" s="7">
        <v>40000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18">
        <v>43952</v>
      </c>
      <c r="AD98" s="18">
        <v>43983</v>
      </c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 ht="19.5" customHeight="1">
      <c r="A99" s="4">
        <v>43975</v>
      </c>
      <c r="B99" s="5" t="s">
        <v>40</v>
      </c>
      <c r="C99" s="6" t="s">
        <v>21</v>
      </c>
      <c r="D99" s="6" t="s">
        <v>41</v>
      </c>
      <c r="E99" s="6" t="s">
        <v>12</v>
      </c>
      <c r="F99" s="6" t="s">
        <v>20</v>
      </c>
      <c r="G99" s="7">
        <v>3000</v>
      </c>
      <c r="H99" s="8">
        <v>6</v>
      </c>
      <c r="I99" s="7">
        <v>18000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 ht="19.5" customHeight="1">
      <c r="A100" s="4">
        <v>43985</v>
      </c>
      <c r="B100" s="5" t="s">
        <v>40</v>
      </c>
      <c r="C100" s="6" t="s">
        <v>21</v>
      </c>
      <c r="D100" s="6" t="s">
        <v>41</v>
      </c>
      <c r="E100" s="6" t="s">
        <v>14</v>
      </c>
      <c r="F100" s="6" t="s">
        <v>15</v>
      </c>
      <c r="G100" s="7">
        <v>10000</v>
      </c>
      <c r="H100" s="8">
        <v>6</v>
      </c>
      <c r="I100" s="7">
        <v>60000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 t="s">
        <v>10</v>
      </c>
      <c r="AD100" s="19">
        <v>66667</v>
      </c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ht="19.5" customHeight="1">
      <c r="A101" s="4">
        <v>43998</v>
      </c>
      <c r="B101" s="5" t="s">
        <v>40</v>
      </c>
      <c r="C101" s="6" t="s">
        <v>21</v>
      </c>
      <c r="D101" s="6" t="s">
        <v>41</v>
      </c>
      <c r="E101" s="6" t="s">
        <v>12</v>
      </c>
      <c r="F101" s="6" t="s">
        <v>13</v>
      </c>
      <c r="G101" s="7">
        <v>7000</v>
      </c>
      <c r="H101" s="8">
        <v>6</v>
      </c>
      <c r="I101" s="7">
        <v>42000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 t="s">
        <v>26</v>
      </c>
      <c r="AD101" s="19">
        <v>40000</v>
      </c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ht="19.5" customHeight="1">
      <c r="A102" s="4">
        <v>44022</v>
      </c>
      <c r="B102" s="5" t="s">
        <v>40</v>
      </c>
      <c r="C102" s="6" t="s">
        <v>21</v>
      </c>
      <c r="D102" s="6" t="s">
        <v>41</v>
      </c>
      <c r="E102" s="6" t="s">
        <v>14</v>
      </c>
      <c r="F102" s="6" t="s">
        <v>27</v>
      </c>
      <c r="G102" s="7">
        <v>18000</v>
      </c>
      <c r="H102" s="8">
        <v>7</v>
      </c>
      <c r="I102" s="7">
        <v>126000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 t="s">
        <v>21</v>
      </c>
      <c r="AD102" s="19">
        <v>29000</v>
      </c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ht="19.5" customHeight="1">
      <c r="A103" s="4">
        <v>44026</v>
      </c>
      <c r="B103" s="5" t="s">
        <v>40</v>
      </c>
      <c r="C103" s="6" t="s">
        <v>21</v>
      </c>
      <c r="D103" s="6" t="s">
        <v>41</v>
      </c>
      <c r="E103" s="6" t="s">
        <v>14</v>
      </c>
      <c r="F103" s="6" t="s">
        <v>15</v>
      </c>
      <c r="G103" s="7">
        <v>10000</v>
      </c>
      <c r="H103" s="8">
        <v>9</v>
      </c>
      <c r="I103" s="7">
        <v>90000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 t="s">
        <v>23</v>
      </c>
      <c r="AD103" s="19">
        <v>53500</v>
      </c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 ht="19.5" customHeight="1">
      <c r="A104" s="4">
        <v>44042</v>
      </c>
      <c r="B104" s="5" t="s">
        <v>40</v>
      </c>
      <c r="C104" s="6" t="s">
        <v>21</v>
      </c>
      <c r="D104" s="6" t="s">
        <v>41</v>
      </c>
      <c r="E104" s="6" t="s">
        <v>12</v>
      </c>
      <c r="F104" s="6" t="s">
        <v>20</v>
      </c>
      <c r="G104" s="7">
        <v>3000</v>
      </c>
      <c r="H104" s="8">
        <v>10</v>
      </c>
      <c r="I104" s="7">
        <v>30000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 t="s">
        <v>19</v>
      </c>
      <c r="AD104" s="19">
        <v>30000</v>
      </c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 ht="19.5" customHeight="1">
      <c r="A105" s="4">
        <v>44088</v>
      </c>
      <c r="B105" s="5" t="s">
        <v>40</v>
      </c>
      <c r="C105" s="6" t="s">
        <v>21</v>
      </c>
      <c r="D105" s="6" t="s">
        <v>41</v>
      </c>
      <c r="E105" s="6" t="s">
        <v>12</v>
      </c>
      <c r="F105" s="6" t="s">
        <v>13</v>
      </c>
      <c r="G105" s="7">
        <v>7000</v>
      </c>
      <c r="H105" s="8">
        <v>4</v>
      </c>
      <c r="I105" s="7">
        <v>28000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ht="19.5" customHeight="1">
      <c r="A106" s="4">
        <v>44092</v>
      </c>
      <c r="B106" s="5" t="s">
        <v>40</v>
      </c>
      <c r="C106" s="6" t="s">
        <v>21</v>
      </c>
      <c r="D106" s="6" t="s">
        <v>41</v>
      </c>
      <c r="E106" s="6" t="s">
        <v>17</v>
      </c>
      <c r="F106" s="6" t="s">
        <v>18</v>
      </c>
      <c r="G106" s="7">
        <v>4000</v>
      </c>
      <c r="H106" s="8">
        <v>7</v>
      </c>
      <c r="I106" s="7">
        <v>28000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ht="19.5" customHeight="1">
      <c r="A107" s="4">
        <v>44119</v>
      </c>
      <c r="B107" s="5" t="s">
        <v>40</v>
      </c>
      <c r="C107" s="6" t="s">
        <v>21</v>
      </c>
      <c r="D107" s="6" t="s">
        <v>41</v>
      </c>
      <c r="E107" s="6" t="s">
        <v>12</v>
      </c>
      <c r="F107" s="6" t="s">
        <v>25</v>
      </c>
      <c r="G107" s="7">
        <v>6000</v>
      </c>
      <c r="H107" s="8">
        <v>4</v>
      </c>
      <c r="I107" s="7">
        <v>24000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3" t="s">
        <v>44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ht="19.5" customHeight="1">
      <c r="A108" s="4">
        <v>44127</v>
      </c>
      <c r="B108" s="5" t="s">
        <v>40</v>
      </c>
      <c r="C108" s="6" t="s">
        <v>21</v>
      </c>
      <c r="D108" s="6" t="s">
        <v>41</v>
      </c>
      <c r="E108" s="6" t="s">
        <v>17</v>
      </c>
      <c r="F108" s="6" t="s">
        <v>22</v>
      </c>
      <c r="G108" s="7">
        <v>8000</v>
      </c>
      <c r="H108" s="8">
        <v>10</v>
      </c>
      <c r="I108" s="7">
        <v>80000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 t="s">
        <v>10</v>
      </c>
      <c r="AD108" s="2" t="s">
        <v>11</v>
      </c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 ht="19.5" customHeight="1">
      <c r="A109" s="4">
        <v>44134</v>
      </c>
      <c r="B109" s="5" t="s">
        <v>40</v>
      </c>
      <c r="C109" s="6" t="s">
        <v>21</v>
      </c>
      <c r="D109" s="6" t="s">
        <v>41</v>
      </c>
      <c r="E109" s="6" t="s">
        <v>12</v>
      </c>
      <c r="F109" s="6" t="s">
        <v>20</v>
      </c>
      <c r="G109" s="7">
        <v>3000</v>
      </c>
      <c r="H109" s="8">
        <v>3</v>
      </c>
      <c r="I109" s="7">
        <v>9000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 t="s">
        <v>26</v>
      </c>
      <c r="AD109" s="2" t="s">
        <v>34</v>
      </c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 ht="19.5" customHeight="1">
      <c r="A110" s="4">
        <v>44138</v>
      </c>
      <c r="B110" s="5" t="s">
        <v>40</v>
      </c>
      <c r="C110" s="6" t="s">
        <v>21</v>
      </c>
      <c r="D110" s="6" t="s">
        <v>41</v>
      </c>
      <c r="E110" s="6" t="s">
        <v>12</v>
      </c>
      <c r="F110" s="6" t="s">
        <v>13</v>
      </c>
      <c r="G110" s="7">
        <v>7000</v>
      </c>
      <c r="H110" s="8">
        <v>9</v>
      </c>
      <c r="I110" s="7">
        <v>63000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 t="s">
        <v>23</v>
      </c>
      <c r="AD110" s="2" t="s">
        <v>45</v>
      </c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 ht="19.5" customHeight="1">
      <c r="A111" s="4">
        <v>44151</v>
      </c>
      <c r="B111" s="5" t="s">
        <v>40</v>
      </c>
      <c r="C111" s="6" t="s">
        <v>21</v>
      </c>
      <c r="D111" s="6" t="s">
        <v>41</v>
      </c>
      <c r="E111" s="6" t="s">
        <v>17</v>
      </c>
      <c r="F111" s="6" t="s">
        <v>22</v>
      </c>
      <c r="G111" s="7">
        <v>8000</v>
      </c>
      <c r="H111" s="8">
        <v>8</v>
      </c>
      <c r="I111" s="7">
        <v>64000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 t="s">
        <v>19</v>
      </c>
      <c r="AD111" s="2" t="s">
        <v>36</v>
      </c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 ht="19.5" customHeight="1">
      <c r="A112" s="4">
        <v>44154</v>
      </c>
      <c r="B112" s="5" t="s">
        <v>40</v>
      </c>
      <c r="C112" s="6" t="s">
        <v>21</v>
      </c>
      <c r="D112" s="6" t="s">
        <v>41</v>
      </c>
      <c r="E112" s="6" t="s">
        <v>12</v>
      </c>
      <c r="F112" s="6" t="s">
        <v>13</v>
      </c>
      <c r="G112" s="7">
        <v>7000</v>
      </c>
      <c r="H112" s="8">
        <v>7</v>
      </c>
      <c r="I112" s="7">
        <v>49000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 t="s">
        <v>21</v>
      </c>
      <c r="AD112" s="2" t="s">
        <v>41</v>
      </c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 ht="19.5" customHeight="1">
      <c r="A113" s="4">
        <v>44159</v>
      </c>
      <c r="B113" s="5" t="s">
        <v>40</v>
      </c>
      <c r="C113" s="6" t="s">
        <v>21</v>
      </c>
      <c r="D113" s="6" t="s">
        <v>41</v>
      </c>
      <c r="E113" s="6" t="s">
        <v>12</v>
      </c>
      <c r="F113" s="6" t="s">
        <v>25</v>
      </c>
      <c r="G113" s="7">
        <v>6000</v>
      </c>
      <c r="H113" s="8">
        <v>9</v>
      </c>
      <c r="I113" s="7">
        <v>54000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 ht="19.5" customHeight="1">
      <c r="A114" s="4">
        <v>44195</v>
      </c>
      <c r="B114" s="5" t="s">
        <v>40</v>
      </c>
      <c r="C114" s="6" t="s">
        <v>21</v>
      </c>
      <c r="D114" s="6" t="s">
        <v>41</v>
      </c>
      <c r="E114" s="6" t="s">
        <v>12</v>
      </c>
      <c r="F114" s="6" t="s">
        <v>20</v>
      </c>
      <c r="G114" s="7">
        <v>3000</v>
      </c>
      <c r="H114" s="8">
        <v>3</v>
      </c>
      <c r="I114" s="7">
        <v>9000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 ht="19.5" customHeight="1">
      <c r="A115" s="4">
        <v>44206</v>
      </c>
      <c r="B115" s="5" t="s">
        <v>40</v>
      </c>
      <c r="C115" s="6" t="s">
        <v>21</v>
      </c>
      <c r="D115" s="6" t="s">
        <v>41</v>
      </c>
      <c r="E115" s="6" t="s">
        <v>14</v>
      </c>
      <c r="F115" s="6" t="s">
        <v>27</v>
      </c>
      <c r="G115" s="7">
        <v>18000</v>
      </c>
      <c r="H115" s="8">
        <v>7</v>
      </c>
      <c r="I115" s="7">
        <v>126000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3" t="s">
        <v>46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ht="19.5" customHeight="1">
      <c r="A116" s="4">
        <v>44207</v>
      </c>
      <c r="B116" s="5" t="s">
        <v>40</v>
      </c>
      <c r="C116" s="6" t="s">
        <v>21</v>
      </c>
      <c r="D116" s="6" t="s">
        <v>41</v>
      </c>
      <c r="E116" s="6" t="s">
        <v>12</v>
      </c>
      <c r="F116" s="6" t="s">
        <v>13</v>
      </c>
      <c r="G116" s="7">
        <v>7000</v>
      </c>
      <c r="H116" s="8">
        <v>1</v>
      </c>
      <c r="I116" s="7">
        <v>7000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1">
        <v>43997</v>
      </c>
      <c r="AD116" s="2" t="s">
        <v>9</v>
      </c>
      <c r="AE116" s="2" t="s">
        <v>10</v>
      </c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 ht="19.5" customHeight="1">
      <c r="A117" s="4">
        <v>44218</v>
      </c>
      <c r="B117" s="5" t="s">
        <v>40</v>
      </c>
      <c r="C117" s="6" t="s">
        <v>21</v>
      </c>
      <c r="D117" s="6" t="s">
        <v>41</v>
      </c>
      <c r="E117" s="6" t="s">
        <v>17</v>
      </c>
      <c r="F117" s="6" t="s">
        <v>18</v>
      </c>
      <c r="G117" s="7">
        <v>4000</v>
      </c>
      <c r="H117" s="8">
        <v>1</v>
      </c>
      <c r="I117" s="7">
        <v>4000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1">
        <v>43997</v>
      </c>
      <c r="AD117" s="2" t="s">
        <v>47</v>
      </c>
      <c r="AE117" s="2" t="s">
        <v>23</v>
      </c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1:41" ht="19.5" customHeight="1">
      <c r="A118" s="4">
        <v>43837</v>
      </c>
      <c r="B118" s="5" t="s">
        <v>47</v>
      </c>
      <c r="C118" s="6" t="s">
        <v>23</v>
      </c>
      <c r="D118" s="6" t="s">
        <v>45</v>
      </c>
      <c r="E118" s="6" t="s">
        <v>12</v>
      </c>
      <c r="F118" s="6" t="s">
        <v>13</v>
      </c>
      <c r="G118" s="7">
        <v>7000</v>
      </c>
      <c r="H118" s="8">
        <v>2</v>
      </c>
      <c r="I118" s="7">
        <v>14000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1:41" ht="19.5" customHeight="1">
      <c r="A119" s="4">
        <v>43846</v>
      </c>
      <c r="B119" s="5" t="s">
        <v>47</v>
      </c>
      <c r="C119" s="6" t="s">
        <v>23</v>
      </c>
      <c r="D119" s="6" t="s">
        <v>45</v>
      </c>
      <c r="E119" s="6" t="s">
        <v>12</v>
      </c>
      <c r="F119" s="6" t="s">
        <v>20</v>
      </c>
      <c r="G119" s="7">
        <v>3000</v>
      </c>
      <c r="H119" s="8">
        <v>5</v>
      </c>
      <c r="I119" s="7">
        <v>15000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1:41" ht="19.5" customHeight="1">
      <c r="A120" s="4">
        <v>43851</v>
      </c>
      <c r="B120" s="5" t="s">
        <v>47</v>
      </c>
      <c r="C120" s="6" t="s">
        <v>23</v>
      </c>
      <c r="D120" s="6" t="s">
        <v>45</v>
      </c>
      <c r="E120" s="6" t="s">
        <v>14</v>
      </c>
      <c r="F120" s="6" t="s">
        <v>27</v>
      </c>
      <c r="G120" s="7">
        <v>18000</v>
      </c>
      <c r="H120" s="8">
        <v>3</v>
      </c>
      <c r="I120" s="7">
        <v>54000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 t="s">
        <v>48</v>
      </c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1:41" ht="19.5" customHeight="1">
      <c r="A121" s="4">
        <v>43855</v>
      </c>
      <c r="B121" s="5" t="s">
        <v>47</v>
      </c>
      <c r="C121" s="6" t="s">
        <v>23</v>
      </c>
      <c r="D121" s="6" t="s">
        <v>45</v>
      </c>
      <c r="E121" s="6" t="s">
        <v>17</v>
      </c>
      <c r="F121" s="6" t="s">
        <v>18</v>
      </c>
      <c r="G121" s="7">
        <v>4000</v>
      </c>
      <c r="H121" s="8">
        <v>5</v>
      </c>
      <c r="I121" s="7">
        <v>20000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2">
        <v>70000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1:41" ht="19.5" customHeight="1">
      <c r="A122" s="4">
        <v>43864</v>
      </c>
      <c r="B122" s="5" t="s">
        <v>47</v>
      </c>
      <c r="C122" s="6" t="s">
        <v>23</v>
      </c>
      <c r="D122" s="6" t="s">
        <v>45</v>
      </c>
      <c r="E122" s="6" t="s">
        <v>17</v>
      </c>
      <c r="F122" s="6" t="s">
        <v>18</v>
      </c>
      <c r="G122" s="7">
        <v>4000</v>
      </c>
      <c r="H122" s="8">
        <v>5</v>
      </c>
      <c r="I122" s="7">
        <v>20000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1:41" ht="19.5" customHeight="1">
      <c r="A123" s="4">
        <v>43886</v>
      </c>
      <c r="B123" s="5" t="s">
        <v>47</v>
      </c>
      <c r="C123" s="6" t="s">
        <v>23</v>
      </c>
      <c r="D123" s="6" t="s">
        <v>45</v>
      </c>
      <c r="E123" s="6" t="s">
        <v>17</v>
      </c>
      <c r="F123" s="6" t="s">
        <v>18</v>
      </c>
      <c r="G123" s="7">
        <v>4000</v>
      </c>
      <c r="H123" s="8">
        <v>1</v>
      </c>
      <c r="I123" s="7">
        <v>4000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1:41" ht="19.5" customHeight="1">
      <c r="A124" s="4">
        <v>43892</v>
      </c>
      <c r="B124" s="5" t="s">
        <v>47</v>
      </c>
      <c r="C124" s="6" t="s">
        <v>23</v>
      </c>
      <c r="D124" s="6" t="s">
        <v>45</v>
      </c>
      <c r="E124" s="6" t="s">
        <v>12</v>
      </c>
      <c r="F124" s="6" t="s">
        <v>20</v>
      </c>
      <c r="G124" s="7">
        <v>3000</v>
      </c>
      <c r="H124" s="8">
        <v>3</v>
      </c>
      <c r="I124" s="7">
        <v>9000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3" t="s">
        <v>49</v>
      </c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1:41" ht="19.5" customHeight="1">
      <c r="A125" s="4">
        <v>43894</v>
      </c>
      <c r="B125" s="5" t="s">
        <v>47</v>
      </c>
      <c r="C125" s="6" t="s">
        <v>23</v>
      </c>
      <c r="D125" s="6" t="s">
        <v>45</v>
      </c>
      <c r="E125" s="6" t="s">
        <v>12</v>
      </c>
      <c r="F125" s="6" t="s">
        <v>20</v>
      </c>
      <c r="G125" s="7">
        <v>3000</v>
      </c>
      <c r="H125" s="8">
        <v>7</v>
      </c>
      <c r="I125" s="7">
        <v>21000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1:41" ht="19.5" customHeight="1">
      <c r="A126" s="4">
        <v>43904</v>
      </c>
      <c r="B126" s="5" t="s">
        <v>47</v>
      </c>
      <c r="C126" s="6" t="s">
        <v>23</v>
      </c>
      <c r="D126" s="6" t="s">
        <v>45</v>
      </c>
      <c r="E126" s="6" t="s">
        <v>14</v>
      </c>
      <c r="F126" s="6" t="s">
        <v>27</v>
      </c>
      <c r="G126" s="7">
        <v>18000</v>
      </c>
      <c r="H126" s="8">
        <v>1</v>
      </c>
      <c r="I126" s="7">
        <v>18000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 t="s">
        <v>10</v>
      </c>
      <c r="AD126" s="2" t="s">
        <v>11</v>
      </c>
      <c r="AE126" s="2"/>
      <c r="AF126" s="19">
        <v>1</v>
      </c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1:41" ht="19.5" customHeight="1">
      <c r="A127" s="4">
        <v>43916</v>
      </c>
      <c r="B127" s="5" t="s">
        <v>47</v>
      </c>
      <c r="C127" s="6" t="s">
        <v>23</v>
      </c>
      <c r="D127" s="6" t="s">
        <v>45</v>
      </c>
      <c r="E127" s="6" t="s">
        <v>17</v>
      </c>
      <c r="F127" s="6" t="s">
        <v>18</v>
      </c>
      <c r="G127" s="7">
        <v>4000</v>
      </c>
      <c r="H127" s="8">
        <v>8</v>
      </c>
      <c r="I127" s="7">
        <v>32000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 t="s">
        <v>26</v>
      </c>
      <c r="AD127" s="2" t="s">
        <v>34</v>
      </c>
      <c r="AE127" s="2"/>
      <c r="AF127" s="19">
        <v>2</v>
      </c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1:41" ht="19.5" customHeight="1">
      <c r="A128" s="4">
        <v>43936</v>
      </c>
      <c r="B128" s="5" t="s">
        <v>47</v>
      </c>
      <c r="C128" s="6" t="s">
        <v>23</v>
      </c>
      <c r="D128" s="6" t="s">
        <v>45</v>
      </c>
      <c r="E128" s="6" t="s">
        <v>14</v>
      </c>
      <c r="F128" s="6" t="s">
        <v>15</v>
      </c>
      <c r="G128" s="7">
        <v>10000</v>
      </c>
      <c r="H128" s="8">
        <v>3</v>
      </c>
      <c r="I128" s="7">
        <v>30000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 t="s">
        <v>23</v>
      </c>
      <c r="AD128" s="2" t="s">
        <v>45</v>
      </c>
      <c r="AE128" s="2"/>
      <c r="AF128" s="19">
        <v>4</v>
      </c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1:41" ht="19.5" customHeight="1">
      <c r="A129" s="4">
        <v>43941</v>
      </c>
      <c r="B129" s="5" t="s">
        <v>47</v>
      </c>
      <c r="C129" s="6" t="s">
        <v>23</v>
      </c>
      <c r="D129" s="6" t="s">
        <v>45</v>
      </c>
      <c r="E129" s="6" t="s">
        <v>17</v>
      </c>
      <c r="F129" s="6" t="s">
        <v>22</v>
      </c>
      <c r="G129" s="7">
        <v>8000</v>
      </c>
      <c r="H129" s="8">
        <v>3</v>
      </c>
      <c r="I129" s="7">
        <v>24000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 t="s">
        <v>19</v>
      </c>
      <c r="AD129" s="2" t="s">
        <v>36</v>
      </c>
      <c r="AE129" s="2"/>
      <c r="AF129" s="19">
        <v>5</v>
      </c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1:41" ht="19.5" customHeight="1">
      <c r="A130" s="4">
        <v>43965</v>
      </c>
      <c r="B130" s="5" t="s">
        <v>47</v>
      </c>
      <c r="C130" s="6" t="s">
        <v>23</v>
      </c>
      <c r="D130" s="6" t="s">
        <v>45</v>
      </c>
      <c r="E130" s="6" t="s">
        <v>14</v>
      </c>
      <c r="F130" s="6" t="s">
        <v>15</v>
      </c>
      <c r="G130" s="7">
        <v>10000</v>
      </c>
      <c r="H130" s="8">
        <v>10</v>
      </c>
      <c r="I130" s="7">
        <v>100000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 t="s">
        <v>21</v>
      </c>
      <c r="AD130" s="2" t="s">
        <v>41</v>
      </c>
      <c r="AE130" s="2"/>
      <c r="AF130" s="19">
        <v>6</v>
      </c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1:41" ht="19.5" customHeight="1">
      <c r="A131" s="4">
        <v>43971</v>
      </c>
      <c r="B131" s="5" t="s">
        <v>47</v>
      </c>
      <c r="C131" s="6" t="s">
        <v>23</v>
      </c>
      <c r="D131" s="6" t="s">
        <v>45</v>
      </c>
      <c r="E131" s="6" t="s">
        <v>12</v>
      </c>
      <c r="F131" s="6" t="s">
        <v>13</v>
      </c>
      <c r="G131" s="7">
        <v>7000</v>
      </c>
      <c r="H131" s="8">
        <v>1</v>
      </c>
      <c r="I131" s="7">
        <v>7000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1:41" ht="19.5" customHeight="1">
      <c r="A132" s="4">
        <v>43995</v>
      </c>
      <c r="B132" s="5" t="s">
        <v>47</v>
      </c>
      <c r="C132" s="6" t="s">
        <v>23</v>
      </c>
      <c r="D132" s="6" t="s">
        <v>45</v>
      </c>
      <c r="E132" s="6" t="s">
        <v>12</v>
      </c>
      <c r="F132" s="6" t="s">
        <v>13</v>
      </c>
      <c r="G132" s="7">
        <v>7000</v>
      </c>
      <c r="H132" s="8">
        <v>2</v>
      </c>
      <c r="I132" s="7">
        <v>14000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3" t="s">
        <v>50</v>
      </c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1:41" ht="19.5" customHeight="1">
      <c r="A133" s="4">
        <v>43997</v>
      </c>
      <c r="B133" s="5" t="s">
        <v>47</v>
      </c>
      <c r="C133" s="6" t="s">
        <v>23</v>
      </c>
      <c r="D133" s="6" t="s">
        <v>45</v>
      </c>
      <c r="E133" s="6" t="s">
        <v>17</v>
      </c>
      <c r="F133" s="6" t="s">
        <v>22</v>
      </c>
      <c r="G133" s="7">
        <v>8000</v>
      </c>
      <c r="H133" s="8">
        <v>2</v>
      </c>
      <c r="I133" s="7">
        <v>16000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1:41" ht="19.5" customHeight="1">
      <c r="A134" s="4">
        <v>43999</v>
      </c>
      <c r="B134" s="5" t="s">
        <v>47</v>
      </c>
      <c r="C134" s="6" t="s">
        <v>23</v>
      </c>
      <c r="D134" s="6" t="s">
        <v>45</v>
      </c>
      <c r="E134" s="6" t="s">
        <v>17</v>
      </c>
      <c r="F134" s="6" t="s">
        <v>22</v>
      </c>
      <c r="G134" s="7">
        <v>8000</v>
      </c>
      <c r="H134" s="8">
        <v>5</v>
      </c>
      <c r="I134" s="7">
        <v>40000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 t="s">
        <v>10</v>
      </c>
      <c r="AD134" s="2" t="s">
        <v>9</v>
      </c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1:41" ht="19.5" customHeight="1">
      <c r="A135" s="4">
        <v>44008</v>
      </c>
      <c r="B135" s="5" t="s">
        <v>47</v>
      </c>
      <c r="C135" s="6" t="s">
        <v>23</v>
      </c>
      <c r="D135" s="6" t="s">
        <v>45</v>
      </c>
      <c r="E135" s="15" t="s">
        <v>12</v>
      </c>
      <c r="F135" s="15" t="s">
        <v>25</v>
      </c>
      <c r="G135" s="7">
        <v>6000</v>
      </c>
      <c r="H135" s="8">
        <v>10</v>
      </c>
      <c r="I135" s="7">
        <v>60000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 t="s">
        <v>26</v>
      </c>
      <c r="AD135" s="2" t="s">
        <v>51</v>
      </c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1:41" ht="19.5" customHeight="1">
      <c r="A136" s="4">
        <v>44026</v>
      </c>
      <c r="B136" s="5" t="s">
        <v>47</v>
      </c>
      <c r="C136" s="6" t="s">
        <v>23</v>
      </c>
      <c r="D136" s="6" t="s">
        <v>45</v>
      </c>
      <c r="E136" s="6" t="s">
        <v>14</v>
      </c>
      <c r="F136" s="6" t="s">
        <v>27</v>
      </c>
      <c r="G136" s="7">
        <v>18000</v>
      </c>
      <c r="H136" s="8">
        <v>7</v>
      </c>
      <c r="I136" s="7">
        <v>126000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 t="s">
        <v>21</v>
      </c>
      <c r="AD136" s="2" t="s">
        <v>40</v>
      </c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1:41" ht="19.5" customHeight="1">
      <c r="A137" s="4">
        <v>44060</v>
      </c>
      <c r="B137" s="5" t="s">
        <v>47</v>
      </c>
      <c r="C137" s="6" t="s">
        <v>23</v>
      </c>
      <c r="D137" s="6" t="s">
        <v>45</v>
      </c>
      <c r="E137" s="6" t="s">
        <v>14</v>
      </c>
      <c r="F137" s="6" t="s">
        <v>27</v>
      </c>
      <c r="G137" s="7">
        <v>18000</v>
      </c>
      <c r="H137" s="8">
        <v>8</v>
      </c>
      <c r="I137" s="7">
        <v>144000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 t="s">
        <v>19</v>
      </c>
      <c r="AD137" s="2" t="s">
        <v>35</v>
      </c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1:41" ht="19.5" customHeight="1">
      <c r="A138" s="4">
        <v>44068</v>
      </c>
      <c r="B138" s="5" t="s">
        <v>47</v>
      </c>
      <c r="C138" s="6" t="s">
        <v>23</v>
      </c>
      <c r="D138" s="6" t="s">
        <v>45</v>
      </c>
      <c r="E138" s="6" t="s">
        <v>14</v>
      </c>
      <c r="F138" s="6" t="s">
        <v>27</v>
      </c>
      <c r="G138" s="7">
        <v>18000</v>
      </c>
      <c r="H138" s="8">
        <v>10</v>
      </c>
      <c r="I138" s="7">
        <v>180000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 t="s">
        <v>23</v>
      </c>
      <c r="AD138" s="2" t="s">
        <v>47</v>
      </c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1:41" ht="19.5" customHeight="1">
      <c r="A139" s="4">
        <v>44069</v>
      </c>
      <c r="B139" s="5" t="s">
        <v>47</v>
      </c>
      <c r="C139" s="6" t="s">
        <v>23</v>
      </c>
      <c r="D139" s="6" t="s">
        <v>45</v>
      </c>
      <c r="E139" s="6" t="s">
        <v>12</v>
      </c>
      <c r="F139" s="6" t="s">
        <v>20</v>
      </c>
      <c r="G139" s="7">
        <v>3000</v>
      </c>
      <c r="H139" s="8">
        <v>6</v>
      </c>
      <c r="I139" s="7">
        <v>18000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1:41" ht="19.5" customHeight="1">
      <c r="A140" s="4">
        <v>44086</v>
      </c>
      <c r="B140" s="5" t="s">
        <v>47</v>
      </c>
      <c r="C140" s="6" t="s">
        <v>23</v>
      </c>
      <c r="D140" s="6" t="s">
        <v>45</v>
      </c>
      <c r="E140" s="6" t="s">
        <v>12</v>
      </c>
      <c r="F140" s="6" t="s">
        <v>20</v>
      </c>
      <c r="G140" s="7">
        <v>3000</v>
      </c>
      <c r="H140" s="8">
        <v>2</v>
      </c>
      <c r="I140" s="7">
        <v>6000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3" t="s">
        <v>52</v>
      </c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1:41" ht="19.5" customHeight="1">
      <c r="A141" s="4">
        <v>44088</v>
      </c>
      <c r="B141" s="5" t="s">
        <v>47</v>
      </c>
      <c r="C141" s="6" t="s">
        <v>23</v>
      </c>
      <c r="D141" s="6" t="s">
        <v>45</v>
      </c>
      <c r="E141" s="6" t="s">
        <v>17</v>
      </c>
      <c r="F141" s="6" t="s">
        <v>22</v>
      </c>
      <c r="G141" s="7">
        <v>8000</v>
      </c>
      <c r="H141" s="8">
        <v>7</v>
      </c>
      <c r="I141" s="7">
        <v>56000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3" t="s">
        <v>1</v>
      </c>
      <c r="AE141" s="23" t="s">
        <v>3</v>
      </c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1:41" ht="19.5" customHeight="1">
      <c r="A142" s="4">
        <v>44116</v>
      </c>
      <c r="B142" s="5" t="s">
        <v>47</v>
      </c>
      <c r="C142" s="6" t="s">
        <v>23</v>
      </c>
      <c r="D142" s="6" t="s">
        <v>45</v>
      </c>
      <c r="E142" s="6" t="s">
        <v>12</v>
      </c>
      <c r="F142" s="6" t="s">
        <v>13</v>
      </c>
      <c r="G142" s="7">
        <v>7000</v>
      </c>
      <c r="H142" s="8">
        <v>7</v>
      </c>
      <c r="I142" s="7">
        <v>49000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 t="s">
        <v>26</v>
      </c>
      <c r="AD142" s="24" t="e">
        <v>#N/A</v>
      </c>
      <c r="AE142" s="2" t="s">
        <v>34</v>
      </c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1:41" ht="19.5" customHeight="1">
      <c r="A143" s="4">
        <v>44118</v>
      </c>
      <c r="B143" s="5" t="s">
        <v>47</v>
      </c>
      <c r="C143" s="6" t="s">
        <v>23</v>
      </c>
      <c r="D143" s="6" t="s">
        <v>45</v>
      </c>
      <c r="E143" s="6" t="s">
        <v>17</v>
      </c>
      <c r="F143" s="6" t="s">
        <v>18</v>
      </c>
      <c r="G143" s="7">
        <v>4000</v>
      </c>
      <c r="H143" s="8">
        <v>6</v>
      </c>
      <c r="I143" s="7">
        <v>24000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 t="s">
        <v>23</v>
      </c>
      <c r="AD143" s="24" t="e">
        <v>#N/A</v>
      </c>
      <c r="AE143" s="2" t="s">
        <v>45</v>
      </c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1:41" ht="19.5" customHeight="1">
      <c r="A144" s="4">
        <v>44133</v>
      </c>
      <c r="B144" s="5" t="s">
        <v>47</v>
      </c>
      <c r="C144" s="6" t="s">
        <v>23</v>
      </c>
      <c r="D144" s="6" t="s">
        <v>45</v>
      </c>
      <c r="E144" s="6" t="s">
        <v>17</v>
      </c>
      <c r="F144" s="6" t="s">
        <v>18</v>
      </c>
      <c r="G144" s="7">
        <v>4000</v>
      </c>
      <c r="H144" s="8">
        <v>8</v>
      </c>
      <c r="I144" s="7">
        <v>32000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 t="s">
        <v>19</v>
      </c>
      <c r="AD144" s="24" t="e">
        <v>#N/A</v>
      </c>
      <c r="AE144" s="2" t="s">
        <v>36</v>
      </c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1:41" ht="19.5" customHeight="1">
      <c r="A145" s="4">
        <v>44143</v>
      </c>
      <c r="B145" s="5" t="s">
        <v>47</v>
      </c>
      <c r="C145" s="6" t="s">
        <v>23</v>
      </c>
      <c r="D145" s="6" t="s">
        <v>45</v>
      </c>
      <c r="E145" s="6" t="s">
        <v>12</v>
      </c>
      <c r="F145" s="6" t="s">
        <v>25</v>
      </c>
      <c r="G145" s="7">
        <v>6000</v>
      </c>
      <c r="H145" s="8">
        <v>5</v>
      </c>
      <c r="I145" s="7">
        <v>30000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 t="s">
        <v>10</v>
      </c>
      <c r="AD145" s="24" t="e">
        <v>#N/A</v>
      </c>
      <c r="AE145" s="2" t="s">
        <v>11</v>
      </c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1:41" ht="19.5" customHeight="1">
      <c r="A146" s="4">
        <v>44144</v>
      </c>
      <c r="B146" s="5" t="s">
        <v>47</v>
      </c>
      <c r="C146" s="6" t="s">
        <v>23</v>
      </c>
      <c r="D146" s="6" t="s">
        <v>45</v>
      </c>
      <c r="E146" s="6" t="s">
        <v>12</v>
      </c>
      <c r="F146" s="6" t="s">
        <v>25</v>
      </c>
      <c r="G146" s="7">
        <v>6000</v>
      </c>
      <c r="H146" s="8">
        <v>8</v>
      </c>
      <c r="I146" s="7">
        <v>48000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 t="s">
        <v>21</v>
      </c>
      <c r="AD146" s="24" t="e">
        <v>#N/A</v>
      </c>
      <c r="AE146" s="2" t="s">
        <v>41</v>
      </c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1:41" ht="19.5" customHeight="1">
      <c r="A147" s="4">
        <v>44145</v>
      </c>
      <c r="B147" s="5" t="s">
        <v>47</v>
      </c>
      <c r="C147" s="6" t="s">
        <v>23</v>
      </c>
      <c r="D147" s="6" t="s">
        <v>45</v>
      </c>
      <c r="E147" s="6" t="s">
        <v>14</v>
      </c>
      <c r="F147" s="6" t="s">
        <v>15</v>
      </c>
      <c r="G147" s="7">
        <v>10000</v>
      </c>
      <c r="H147" s="8">
        <v>1</v>
      </c>
      <c r="I147" s="7">
        <v>10000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1:41" ht="19.5" customHeight="1">
      <c r="A148" s="4">
        <v>44146</v>
      </c>
      <c r="B148" s="5" t="s">
        <v>47</v>
      </c>
      <c r="C148" s="6" t="s">
        <v>23</v>
      </c>
      <c r="D148" s="6" t="s">
        <v>45</v>
      </c>
      <c r="E148" s="6" t="s">
        <v>14</v>
      </c>
      <c r="F148" s="6" t="s">
        <v>15</v>
      </c>
      <c r="G148" s="7">
        <v>10000</v>
      </c>
      <c r="H148" s="8">
        <v>7</v>
      </c>
      <c r="I148" s="7">
        <v>70000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1:41" ht="19.5" customHeight="1">
      <c r="A149" s="4">
        <v>44187</v>
      </c>
      <c r="B149" s="5" t="s">
        <v>47</v>
      </c>
      <c r="C149" s="6" t="s">
        <v>23</v>
      </c>
      <c r="D149" s="6" t="s">
        <v>45</v>
      </c>
      <c r="E149" s="6" t="s">
        <v>17</v>
      </c>
      <c r="F149" s="6" t="s">
        <v>18</v>
      </c>
      <c r="G149" s="7">
        <v>4000</v>
      </c>
      <c r="H149" s="8">
        <v>6</v>
      </c>
      <c r="I149" s="7">
        <v>24000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1:41" ht="19.5" customHeight="1">
      <c r="A150" s="4">
        <v>44193</v>
      </c>
      <c r="B150" s="5" t="s">
        <v>47</v>
      </c>
      <c r="C150" s="6" t="s">
        <v>23</v>
      </c>
      <c r="D150" s="6" t="s">
        <v>45</v>
      </c>
      <c r="E150" s="6" t="s">
        <v>14</v>
      </c>
      <c r="F150" s="6" t="s">
        <v>27</v>
      </c>
      <c r="G150" s="7">
        <v>18000</v>
      </c>
      <c r="H150" s="8">
        <v>3</v>
      </c>
      <c r="I150" s="7">
        <v>54000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1:41" ht="19.5" customHeight="1">
      <c r="A151" s="4">
        <v>44196</v>
      </c>
      <c r="B151" s="5" t="s">
        <v>47</v>
      </c>
      <c r="C151" s="6" t="s">
        <v>23</v>
      </c>
      <c r="D151" s="6" t="s">
        <v>45</v>
      </c>
      <c r="E151" s="6" t="s">
        <v>12</v>
      </c>
      <c r="F151" s="6" t="s">
        <v>13</v>
      </c>
      <c r="G151" s="7">
        <v>7000</v>
      </c>
      <c r="H151" s="8">
        <v>10</v>
      </c>
      <c r="I151" s="7">
        <v>70000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1:41" ht="19.5" customHeight="1">
      <c r="A152" s="4">
        <v>44203</v>
      </c>
      <c r="B152" s="5" t="s">
        <v>47</v>
      </c>
      <c r="C152" s="6" t="s">
        <v>23</v>
      </c>
      <c r="D152" s="6" t="s">
        <v>45</v>
      </c>
      <c r="E152" s="6" t="s">
        <v>12</v>
      </c>
      <c r="F152" s="6" t="s">
        <v>13</v>
      </c>
      <c r="G152" s="7">
        <v>7000</v>
      </c>
      <c r="H152" s="8">
        <v>2</v>
      </c>
      <c r="I152" s="7">
        <v>14000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1:41" ht="19.5" customHeight="1">
      <c r="A153" s="4">
        <v>44212</v>
      </c>
      <c r="B153" s="5" t="s">
        <v>47</v>
      </c>
      <c r="C153" s="6" t="s">
        <v>23</v>
      </c>
      <c r="D153" s="6" t="s">
        <v>45</v>
      </c>
      <c r="E153" s="6" t="s">
        <v>12</v>
      </c>
      <c r="F153" s="6" t="s">
        <v>20</v>
      </c>
      <c r="G153" s="7">
        <v>3000</v>
      </c>
      <c r="H153" s="8">
        <v>5</v>
      </c>
      <c r="I153" s="7">
        <v>15000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1:41" ht="19.5" customHeight="1">
      <c r="A154" s="4">
        <v>44217</v>
      </c>
      <c r="B154" s="5" t="s">
        <v>47</v>
      </c>
      <c r="C154" s="6" t="s">
        <v>23</v>
      </c>
      <c r="D154" s="6" t="s">
        <v>45</v>
      </c>
      <c r="E154" s="6" t="s">
        <v>14</v>
      </c>
      <c r="F154" s="6" t="s">
        <v>27</v>
      </c>
      <c r="G154" s="7">
        <v>18000</v>
      </c>
      <c r="H154" s="8">
        <v>3</v>
      </c>
      <c r="I154" s="7">
        <v>54000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1:41" ht="19.5" customHeight="1">
      <c r="A155" s="4">
        <v>44221</v>
      </c>
      <c r="B155" s="5" t="s">
        <v>47</v>
      </c>
      <c r="C155" s="6" t="s">
        <v>23</v>
      </c>
      <c r="D155" s="6" t="s">
        <v>45</v>
      </c>
      <c r="E155" s="6" t="s">
        <v>17</v>
      </c>
      <c r="F155" s="6" t="s">
        <v>18</v>
      </c>
      <c r="G155" s="7">
        <v>4000</v>
      </c>
      <c r="H155" s="8">
        <v>5</v>
      </c>
      <c r="I155" s="7">
        <v>20000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1:41" ht="19.5" customHeight="1">
      <c r="A156" s="4">
        <v>43835</v>
      </c>
      <c r="B156" s="5" t="s">
        <v>51</v>
      </c>
      <c r="C156" s="6" t="s">
        <v>26</v>
      </c>
      <c r="D156" s="6" t="s">
        <v>34</v>
      </c>
      <c r="E156" s="6" t="s">
        <v>12</v>
      </c>
      <c r="F156" s="6" t="s">
        <v>25</v>
      </c>
      <c r="G156" s="7">
        <v>6000</v>
      </c>
      <c r="H156" s="8">
        <v>10</v>
      </c>
      <c r="I156" s="7">
        <v>60000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1:41" ht="19.5" customHeight="1">
      <c r="A157" s="4">
        <v>43836</v>
      </c>
      <c r="B157" s="5" t="s">
        <v>51</v>
      </c>
      <c r="C157" s="6" t="s">
        <v>26</v>
      </c>
      <c r="D157" s="6" t="s">
        <v>34</v>
      </c>
      <c r="E157" s="6" t="s">
        <v>12</v>
      </c>
      <c r="F157" s="6" t="s">
        <v>13</v>
      </c>
      <c r="G157" s="7">
        <v>7000</v>
      </c>
      <c r="H157" s="8">
        <v>10</v>
      </c>
      <c r="I157" s="7">
        <v>70000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1:41" ht="19.5" customHeight="1">
      <c r="A158" s="4">
        <v>43849</v>
      </c>
      <c r="B158" s="5" t="s">
        <v>51</v>
      </c>
      <c r="C158" s="6" t="s">
        <v>26</v>
      </c>
      <c r="D158" s="6" t="s">
        <v>34</v>
      </c>
      <c r="E158" s="6" t="s">
        <v>17</v>
      </c>
      <c r="F158" s="6" t="s">
        <v>18</v>
      </c>
      <c r="G158" s="7">
        <v>4000</v>
      </c>
      <c r="H158" s="8">
        <v>1</v>
      </c>
      <c r="I158" s="7">
        <v>4000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1:41" ht="19.5" customHeight="1">
      <c r="A159" s="4">
        <v>43851</v>
      </c>
      <c r="B159" s="5" t="s">
        <v>51</v>
      </c>
      <c r="C159" s="6" t="s">
        <v>26</v>
      </c>
      <c r="D159" s="6" t="s">
        <v>34</v>
      </c>
      <c r="E159" s="6" t="s">
        <v>14</v>
      </c>
      <c r="F159" s="6" t="s">
        <v>27</v>
      </c>
      <c r="G159" s="7">
        <v>18000</v>
      </c>
      <c r="H159" s="8">
        <v>1</v>
      </c>
      <c r="I159" s="7">
        <v>18000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1:41" ht="19.5" customHeight="1">
      <c r="A160" s="4">
        <v>43854</v>
      </c>
      <c r="B160" s="5" t="s">
        <v>51</v>
      </c>
      <c r="C160" s="6" t="s">
        <v>26</v>
      </c>
      <c r="D160" s="6" t="s">
        <v>34</v>
      </c>
      <c r="E160" s="6" t="s">
        <v>12</v>
      </c>
      <c r="F160" s="6" t="s">
        <v>13</v>
      </c>
      <c r="G160" s="7">
        <v>7000</v>
      </c>
      <c r="H160" s="8">
        <v>6</v>
      </c>
      <c r="I160" s="7">
        <v>42000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1:41" ht="19.5" customHeight="1">
      <c r="A161" s="4">
        <v>43856</v>
      </c>
      <c r="B161" s="5" t="s">
        <v>51</v>
      </c>
      <c r="C161" s="6" t="s">
        <v>26</v>
      </c>
      <c r="D161" s="6" t="s">
        <v>34</v>
      </c>
      <c r="E161" s="6" t="s">
        <v>17</v>
      </c>
      <c r="F161" s="6" t="s">
        <v>18</v>
      </c>
      <c r="G161" s="7">
        <v>4000</v>
      </c>
      <c r="H161" s="8">
        <v>6</v>
      </c>
      <c r="I161" s="7">
        <v>24000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1:41" ht="19.5" customHeight="1">
      <c r="A162" s="4">
        <v>43863</v>
      </c>
      <c r="B162" s="5" t="s">
        <v>51</v>
      </c>
      <c r="C162" s="6" t="s">
        <v>26</v>
      </c>
      <c r="D162" s="6" t="s">
        <v>34</v>
      </c>
      <c r="E162" s="6" t="s">
        <v>12</v>
      </c>
      <c r="F162" s="6" t="s">
        <v>13</v>
      </c>
      <c r="G162" s="7">
        <v>7000</v>
      </c>
      <c r="H162" s="8">
        <v>4</v>
      </c>
      <c r="I162" s="7">
        <v>28000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1:41" ht="19.5" customHeight="1">
      <c r="A163" s="4">
        <v>43879</v>
      </c>
      <c r="B163" s="5" t="s">
        <v>51</v>
      </c>
      <c r="C163" s="6" t="s">
        <v>26</v>
      </c>
      <c r="D163" s="6" t="s">
        <v>34</v>
      </c>
      <c r="E163" s="6" t="s">
        <v>14</v>
      </c>
      <c r="F163" s="6" t="s">
        <v>27</v>
      </c>
      <c r="G163" s="7">
        <v>18000</v>
      </c>
      <c r="H163" s="8">
        <v>4</v>
      </c>
      <c r="I163" s="7">
        <v>72000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1:41" ht="19.5" customHeight="1">
      <c r="A164" s="4">
        <v>43889</v>
      </c>
      <c r="B164" s="5" t="s">
        <v>51</v>
      </c>
      <c r="C164" s="6" t="s">
        <v>26</v>
      </c>
      <c r="D164" s="6" t="s">
        <v>34</v>
      </c>
      <c r="E164" s="6" t="s">
        <v>14</v>
      </c>
      <c r="F164" s="6" t="s">
        <v>15</v>
      </c>
      <c r="G164" s="7">
        <v>10000</v>
      </c>
      <c r="H164" s="8">
        <v>1</v>
      </c>
      <c r="I164" s="7">
        <v>10000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1:41" ht="19.5" customHeight="1">
      <c r="A165" s="4">
        <v>43897</v>
      </c>
      <c r="B165" s="5" t="s">
        <v>51</v>
      </c>
      <c r="C165" s="6" t="s">
        <v>26</v>
      </c>
      <c r="D165" s="6" t="s">
        <v>34</v>
      </c>
      <c r="E165" s="6" t="s">
        <v>12</v>
      </c>
      <c r="F165" s="6" t="s">
        <v>25</v>
      </c>
      <c r="G165" s="7">
        <v>6000</v>
      </c>
      <c r="H165" s="8">
        <v>2</v>
      </c>
      <c r="I165" s="7">
        <v>12000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1:41" ht="19.5" customHeight="1">
      <c r="A166" s="4">
        <v>43924</v>
      </c>
      <c r="B166" s="5" t="s">
        <v>51</v>
      </c>
      <c r="C166" s="6" t="s">
        <v>26</v>
      </c>
      <c r="D166" s="6" t="s">
        <v>34</v>
      </c>
      <c r="E166" s="6" t="s">
        <v>12</v>
      </c>
      <c r="F166" s="6" t="s">
        <v>13</v>
      </c>
      <c r="G166" s="7">
        <v>7000</v>
      </c>
      <c r="H166" s="8">
        <v>3</v>
      </c>
      <c r="I166" s="7">
        <v>21000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1:41" ht="19.5" customHeight="1">
      <c r="A167" s="4">
        <v>43930</v>
      </c>
      <c r="B167" s="5" t="s">
        <v>51</v>
      </c>
      <c r="C167" s="6" t="s">
        <v>26</v>
      </c>
      <c r="D167" s="6" t="s">
        <v>34</v>
      </c>
      <c r="E167" s="6" t="s">
        <v>12</v>
      </c>
      <c r="F167" s="6" t="s">
        <v>13</v>
      </c>
      <c r="G167" s="7">
        <v>7000</v>
      </c>
      <c r="H167" s="8">
        <v>8</v>
      </c>
      <c r="I167" s="7">
        <v>56000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1:41" ht="19.5" customHeight="1">
      <c r="A168" s="4">
        <v>43932</v>
      </c>
      <c r="B168" s="5" t="s">
        <v>51</v>
      </c>
      <c r="C168" s="6" t="s">
        <v>26</v>
      </c>
      <c r="D168" s="6" t="s">
        <v>34</v>
      </c>
      <c r="E168" s="6" t="s">
        <v>12</v>
      </c>
      <c r="F168" s="6" t="s">
        <v>13</v>
      </c>
      <c r="G168" s="7">
        <v>7000</v>
      </c>
      <c r="H168" s="8">
        <v>3</v>
      </c>
      <c r="I168" s="7">
        <v>21000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1:41" ht="19.5" customHeight="1">
      <c r="A169" s="4">
        <v>43935</v>
      </c>
      <c r="B169" s="5" t="s">
        <v>51</v>
      </c>
      <c r="C169" s="6" t="s">
        <v>26</v>
      </c>
      <c r="D169" s="6" t="s">
        <v>34</v>
      </c>
      <c r="E169" s="6" t="s">
        <v>12</v>
      </c>
      <c r="F169" s="6" t="s">
        <v>25</v>
      </c>
      <c r="G169" s="7">
        <v>6000</v>
      </c>
      <c r="H169" s="8">
        <v>4</v>
      </c>
      <c r="I169" s="7">
        <v>24000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1:41" ht="19.5" customHeight="1">
      <c r="A170" s="4">
        <v>43939</v>
      </c>
      <c r="B170" s="5" t="s">
        <v>51</v>
      </c>
      <c r="C170" s="6" t="s">
        <v>26</v>
      </c>
      <c r="D170" s="6" t="s">
        <v>34</v>
      </c>
      <c r="E170" s="6" t="s">
        <v>17</v>
      </c>
      <c r="F170" s="6" t="s">
        <v>22</v>
      </c>
      <c r="G170" s="7">
        <v>8000</v>
      </c>
      <c r="H170" s="8">
        <v>1</v>
      </c>
      <c r="I170" s="7">
        <v>8000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1:41" ht="19.5" customHeight="1">
      <c r="A171" s="4">
        <v>43940</v>
      </c>
      <c r="B171" s="5" t="s">
        <v>51</v>
      </c>
      <c r="C171" s="6" t="s">
        <v>26</v>
      </c>
      <c r="D171" s="6" t="s">
        <v>34</v>
      </c>
      <c r="E171" s="6" t="s">
        <v>17</v>
      </c>
      <c r="F171" s="6" t="s">
        <v>22</v>
      </c>
      <c r="G171" s="7">
        <v>8000</v>
      </c>
      <c r="H171" s="8">
        <v>6</v>
      </c>
      <c r="I171" s="7">
        <v>48000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1:41" ht="19.5" customHeight="1">
      <c r="A172" s="4">
        <v>43963</v>
      </c>
      <c r="B172" s="5" t="s">
        <v>51</v>
      </c>
      <c r="C172" s="6" t="s">
        <v>26</v>
      </c>
      <c r="D172" s="6" t="s">
        <v>34</v>
      </c>
      <c r="E172" s="6" t="s">
        <v>14</v>
      </c>
      <c r="F172" s="6" t="s">
        <v>15</v>
      </c>
      <c r="G172" s="7">
        <v>10000</v>
      </c>
      <c r="H172" s="8">
        <v>6</v>
      </c>
      <c r="I172" s="7">
        <v>60000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1:41" ht="19.5" customHeight="1">
      <c r="A173" s="4">
        <v>43966</v>
      </c>
      <c r="B173" s="5" t="s">
        <v>51</v>
      </c>
      <c r="C173" s="6" t="s">
        <v>26</v>
      </c>
      <c r="D173" s="6" t="s">
        <v>34</v>
      </c>
      <c r="E173" s="6" t="s">
        <v>12</v>
      </c>
      <c r="F173" s="6" t="s">
        <v>13</v>
      </c>
      <c r="G173" s="7">
        <v>7000</v>
      </c>
      <c r="H173" s="8">
        <v>6</v>
      </c>
      <c r="I173" s="7">
        <v>42000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1:41" ht="19.5" customHeight="1">
      <c r="A174" s="4">
        <v>43975</v>
      </c>
      <c r="B174" s="5" t="s">
        <v>51</v>
      </c>
      <c r="C174" s="6" t="s">
        <v>26</v>
      </c>
      <c r="D174" s="6" t="s">
        <v>34</v>
      </c>
      <c r="E174" s="6" t="s">
        <v>17</v>
      </c>
      <c r="F174" s="6" t="s">
        <v>18</v>
      </c>
      <c r="G174" s="7">
        <v>4000</v>
      </c>
      <c r="H174" s="8">
        <v>7</v>
      </c>
      <c r="I174" s="7">
        <v>28000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1:41" ht="19.5" customHeight="1">
      <c r="A175" s="4">
        <v>43975</v>
      </c>
      <c r="B175" s="5" t="s">
        <v>51</v>
      </c>
      <c r="C175" s="6" t="s">
        <v>26</v>
      </c>
      <c r="D175" s="6" t="s">
        <v>34</v>
      </c>
      <c r="E175" s="6" t="s">
        <v>12</v>
      </c>
      <c r="F175" s="6" t="s">
        <v>25</v>
      </c>
      <c r="G175" s="7">
        <v>6000</v>
      </c>
      <c r="H175" s="8">
        <v>5</v>
      </c>
      <c r="I175" s="7">
        <v>30000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1:41" ht="19.5" customHeight="1">
      <c r="A176" s="4">
        <v>43990</v>
      </c>
      <c r="B176" s="5" t="s">
        <v>51</v>
      </c>
      <c r="C176" s="6" t="s">
        <v>26</v>
      </c>
      <c r="D176" s="6" t="s">
        <v>34</v>
      </c>
      <c r="E176" s="6" t="s">
        <v>12</v>
      </c>
      <c r="F176" s="6" t="s">
        <v>13</v>
      </c>
      <c r="G176" s="7">
        <v>7000</v>
      </c>
      <c r="H176" s="8">
        <v>7</v>
      </c>
      <c r="I176" s="7">
        <v>49000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1:41" ht="19.5" customHeight="1">
      <c r="A177" s="4">
        <v>43996</v>
      </c>
      <c r="B177" s="5" t="s">
        <v>51</v>
      </c>
      <c r="C177" s="6" t="s">
        <v>26</v>
      </c>
      <c r="D177" s="6" t="s">
        <v>34</v>
      </c>
      <c r="E177" s="6" t="s">
        <v>17</v>
      </c>
      <c r="F177" s="6" t="s">
        <v>22</v>
      </c>
      <c r="G177" s="7">
        <v>8000</v>
      </c>
      <c r="H177" s="8">
        <v>8</v>
      </c>
      <c r="I177" s="7">
        <v>64000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1:41" ht="19.5" customHeight="1">
      <c r="A178" s="4">
        <v>43998</v>
      </c>
      <c r="B178" s="5" t="s">
        <v>51</v>
      </c>
      <c r="C178" s="6" t="s">
        <v>26</v>
      </c>
      <c r="D178" s="6" t="s">
        <v>34</v>
      </c>
      <c r="E178" s="6" t="s">
        <v>17</v>
      </c>
      <c r="F178" s="6" t="s">
        <v>22</v>
      </c>
      <c r="G178" s="7">
        <v>8000</v>
      </c>
      <c r="H178" s="8">
        <v>5</v>
      </c>
      <c r="I178" s="7">
        <v>40000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1:41" ht="19.5" customHeight="1">
      <c r="A179" s="4">
        <v>44004</v>
      </c>
      <c r="B179" s="5" t="s">
        <v>51</v>
      </c>
      <c r="C179" s="6" t="s">
        <v>26</v>
      </c>
      <c r="D179" s="6" t="s">
        <v>34</v>
      </c>
      <c r="E179" s="6" t="s">
        <v>17</v>
      </c>
      <c r="F179" s="6" t="s">
        <v>22</v>
      </c>
      <c r="G179" s="7">
        <v>8000</v>
      </c>
      <c r="H179" s="8">
        <v>8</v>
      </c>
      <c r="I179" s="7">
        <v>64000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1:41" ht="19.5" customHeight="1">
      <c r="A180" s="4">
        <v>44012</v>
      </c>
      <c r="B180" s="5" t="s">
        <v>51</v>
      </c>
      <c r="C180" s="6" t="s">
        <v>26</v>
      </c>
      <c r="D180" s="6" t="s">
        <v>34</v>
      </c>
      <c r="E180" s="6" t="s">
        <v>12</v>
      </c>
      <c r="F180" s="6" t="s">
        <v>20</v>
      </c>
      <c r="G180" s="7">
        <v>3000</v>
      </c>
      <c r="H180" s="8">
        <v>7</v>
      </c>
      <c r="I180" s="7">
        <v>21000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1:41" ht="19.5" customHeight="1">
      <c r="A181" s="4">
        <v>44028</v>
      </c>
      <c r="B181" s="5" t="s">
        <v>51</v>
      </c>
      <c r="C181" s="6" t="s">
        <v>26</v>
      </c>
      <c r="D181" s="6" t="s">
        <v>34</v>
      </c>
      <c r="E181" s="6" t="s">
        <v>17</v>
      </c>
      <c r="F181" s="6" t="s">
        <v>22</v>
      </c>
      <c r="G181" s="7">
        <v>8000</v>
      </c>
      <c r="H181" s="8">
        <v>8</v>
      </c>
      <c r="I181" s="7">
        <v>64000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1:41" ht="19.5" customHeight="1">
      <c r="A182" s="4">
        <v>44031</v>
      </c>
      <c r="B182" s="5" t="s">
        <v>51</v>
      </c>
      <c r="C182" s="6" t="s">
        <v>26</v>
      </c>
      <c r="D182" s="6" t="s">
        <v>34</v>
      </c>
      <c r="E182" s="6" t="s">
        <v>14</v>
      </c>
      <c r="F182" s="6" t="s">
        <v>15</v>
      </c>
      <c r="G182" s="7">
        <v>10000</v>
      </c>
      <c r="H182" s="8">
        <v>1</v>
      </c>
      <c r="I182" s="7">
        <v>10000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1:41" ht="19.5" customHeight="1">
      <c r="A183" s="4">
        <v>44033</v>
      </c>
      <c r="B183" s="5" t="s">
        <v>51</v>
      </c>
      <c r="C183" s="6" t="s">
        <v>26</v>
      </c>
      <c r="D183" s="6" t="s">
        <v>34</v>
      </c>
      <c r="E183" s="6" t="s">
        <v>12</v>
      </c>
      <c r="F183" s="6" t="s">
        <v>20</v>
      </c>
      <c r="G183" s="7">
        <v>3000</v>
      </c>
      <c r="H183" s="8">
        <v>4</v>
      </c>
      <c r="I183" s="7">
        <v>12000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1:41" ht="19.5" customHeight="1">
      <c r="A184" s="4">
        <v>44034</v>
      </c>
      <c r="B184" s="5" t="s">
        <v>51</v>
      </c>
      <c r="C184" s="6" t="s">
        <v>26</v>
      </c>
      <c r="D184" s="6" t="s">
        <v>34</v>
      </c>
      <c r="E184" s="6" t="s">
        <v>17</v>
      </c>
      <c r="F184" s="6" t="s">
        <v>22</v>
      </c>
      <c r="G184" s="7">
        <v>8000</v>
      </c>
      <c r="H184" s="8">
        <v>7</v>
      </c>
      <c r="I184" s="7">
        <v>56000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1:41" ht="19.5" customHeight="1">
      <c r="A185" s="4">
        <v>44038</v>
      </c>
      <c r="B185" s="5" t="s">
        <v>51</v>
      </c>
      <c r="C185" s="6" t="s">
        <v>26</v>
      </c>
      <c r="D185" s="6" t="s">
        <v>34</v>
      </c>
      <c r="E185" s="6" t="s">
        <v>12</v>
      </c>
      <c r="F185" s="6" t="s">
        <v>13</v>
      </c>
      <c r="G185" s="7">
        <v>7000</v>
      </c>
      <c r="H185" s="8">
        <v>8</v>
      </c>
      <c r="I185" s="7">
        <v>56000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1:41" ht="19.5" customHeight="1">
      <c r="A186" s="4">
        <v>44047</v>
      </c>
      <c r="B186" s="5" t="s">
        <v>51</v>
      </c>
      <c r="C186" s="6" t="s">
        <v>26</v>
      </c>
      <c r="D186" s="6" t="s">
        <v>34</v>
      </c>
      <c r="E186" s="6" t="s">
        <v>17</v>
      </c>
      <c r="F186" s="6" t="s">
        <v>18</v>
      </c>
      <c r="G186" s="7">
        <v>4000</v>
      </c>
      <c r="H186" s="8">
        <v>7</v>
      </c>
      <c r="I186" s="7">
        <v>28000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1:41" ht="19.5" customHeight="1">
      <c r="A187" s="4">
        <v>44050</v>
      </c>
      <c r="B187" s="5" t="s">
        <v>51</v>
      </c>
      <c r="C187" s="6" t="s">
        <v>26</v>
      </c>
      <c r="D187" s="6" t="s">
        <v>34</v>
      </c>
      <c r="E187" s="6" t="s">
        <v>12</v>
      </c>
      <c r="F187" s="6" t="s">
        <v>20</v>
      </c>
      <c r="G187" s="7">
        <v>3000</v>
      </c>
      <c r="H187" s="8">
        <v>1</v>
      </c>
      <c r="I187" s="7">
        <v>3000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1:41" ht="19.5" customHeight="1">
      <c r="A188" s="4">
        <v>44063</v>
      </c>
      <c r="B188" s="5" t="s">
        <v>51</v>
      </c>
      <c r="C188" s="6" t="s">
        <v>26</v>
      </c>
      <c r="D188" s="6" t="s">
        <v>34</v>
      </c>
      <c r="E188" s="6" t="s">
        <v>12</v>
      </c>
      <c r="F188" s="6" t="s">
        <v>13</v>
      </c>
      <c r="G188" s="7">
        <v>7000</v>
      </c>
      <c r="H188" s="8">
        <v>5</v>
      </c>
      <c r="I188" s="7">
        <v>35000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1:41" ht="19.5" customHeight="1">
      <c r="A189" s="4">
        <v>44064</v>
      </c>
      <c r="B189" s="5" t="s">
        <v>51</v>
      </c>
      <c r="C189" s="6" t="s">
        <v>26</v>
      </c>
      <c r="D189" s="6" t="s">
        <v>34</v>
      </c>
      <c r="E189" s="6" t="s">
        <v>14</v>
      </c>
      <c r="F189" s="6" t="s">
        <v>27</v>
      </c>
      <c r="G189" s="7">
        <v>18000</v>
      </c>
      <c r="H189" s="8">
        <v>3</v>
      </c>
      <c r="I189" s="7">
        <v>54000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1:41" ht="19.5" customHeight="1">
      <c r="A190" s="4">
        <v>44067</v>
      </c>
      <c r="B190" s="5" t="s">
        <v>51</v>
      </c>
      <c r="C190" s="6" t="s">
        <v>26</v>
      </c>
      <c r="D190" s="6" t="s">
        <v>34</v>
      </c>
      <c r="E190" s="6" t="s">
        <v>12</v>
      </c>
      <c r="F190" s="6" t="s">
        <v>20</v>
      </c>
      <c r="G190" s="7">
        <v>3000</v>
      </c>
      <c r="H190" s="8">
        <v>9</v>
      </c>
      <c r="I190" s="7">
        <v>27000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1:41" ht="19.5" customHeight="1">
      <c r="A191" s="4">
        <v>44068</v>
      </c>
      <c r="B191" s="5" t="s">
        <v>51</v>
      </c>
      <c r="C191" s="6" t="s">
        <v>26</v>
      </c>
      <c r="D191" s="6" t="s">
        <v>34</v>
      </c>
      <c r="E191" s="6" t="s">
        <v>17</v>
      </c>
      <c r="F191" s="6" t="s">
        <v>22</v>
      </c>
      <c r="G191" s="7">
        <v>8000</v>
      </c>
      <c r="H191" s="8">
        <v>1</v>
      </c>
      <c r="I191" s="7">
        <v>8000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1:41" ht="19.5" customHeight="1">
      <c r="A192" s="4">
        <v>44068</v>
      </c>
      <c r="B192" s="5" t="s">
        <v>51</v>
      </c>
      <c r="C192" s="6" t="s">
        <v>26</v>
      </c>
      <c r="D192" s="6" t="s">
        <v>34</v>
      </c>
      <c r="E192" s="6" t="s">
        <v>12</v>
      </c>
      <c r="F192" s="6" t="s">
        <v>25</v>
      </c>
      <c r="G192" s="7">
        <v>6000</v>
      </c>
      <c r="H192" s="8">
        <v>3</v>
      </c>
      <c r="I192" s="7">
        <v>18000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1:41" ht="19.5" customHeight="1">
      <c r="A193" s="4">
        <v>44070</v>
      </c>
      <c r="B193" s="5" t="s">
        <v>51</v>
      </c>
      <c r="C193" s="6" t="s">
        <v>26</v>
      </c>
      <c r="D193" s="6" t="s">
        <v>34</v>
      </c>
      <c r="E193" s="6" t="s">
        <v>12</v>
      </c>
      <c r="F193" s="6" t="s">
        <v>13</v>
      </c>
      <c r="G193" s="7">
        <v>7000</v>
      </c>
      <c r="H193" s="8">
        <v>9</v>
      </c>
      <c r="I193" s="7">
        <v>63000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1:41" ht="19.5" customHeight="1">
      <c r="A194" s="4">
        <v>44071</v>
      </c>
      <c r="B194" s="5" t="s">
        <v>51</v>
      </c>
      <c r="C194" s="6" t="s">
        <v>26</v>
      </c>
      <c r="D194" s="6" t="s">
        <v>34</v>
      </c>
      <c r="E194" s="6" t="s">
        <v>14</v>
      </c>
      <c r="F194" s="6" t="s">
        <v>27</v>
      </c>
      <c r="G194" s="7">
        <v>18000</v>
      </c>
      <c r="H194" s="8">
        <v>4</v>
      </c>
      <c r="I194" s="7">
        <v>72000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1:41" ht="19.5" customHeight="1">
      <c r="A195" s="4">
        <v>44090</v>
      </c>
      <c r="B195" s="5" t="s">
        <v>51</v>
      </c>
      <c r="C195" s="6" t="s">
        <v>26</v>
      </c>
      <c r="D195" s="6" t="s">
        <v>34</v>
      </c>
      <c r="E195" s="6" t="s">
        <v>12</v>
      </c>
      <c r="F195" s="6" t="s">
        <v>13</v>
      </c>
      <c r="G195" s="7">
        <v>7000</v>
      </c>
      <c r="H195" s="8">
        <v>6</v>
      </c>
      <c r="I195" s="7">
        <v>42000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1:41" ht="19.5" customHeight="1">
      <c r="A196" s="4">
        <v>44096</v>
      </c>
      <c r="B196" s="5" t="s">
        <v>51</v>
      </c>
      <c r="C196" s="6" t="s">
        <v>26</v>
      </c>
      <c r="D196" s="6" t="s">
        <v>34</v>
      </c>
      <c r="E196" s="6" t="s">
        <v>14</v>
      </c>
      <c r="F196" s="6" t="s">
        <v>15</v>
      </c>
      <c r="G196" s="7">
        <v>10000</v>
      </c>
      <c r="H196" s="8">
        <v>9</v>
      </c>
      <c r="I196" s="7">
        <v>90000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1:41" ht="19.5" customHeight="1">
      <c r="A197" s="4">
        <v>44106</v>
      </c>
      <c r="B197" s="5" t="s">
        <v>51</v>
      </c>
      <c r="C197" s="6" t="s">
        <v>26</v>
      </c>
      <c r="D197" s="6" t="s">
        <v>34</v>
      </c>
      <c r="E197" s="6" t="s">
        <v>14</v>
      </c>
      <c r="F197" s="6" t="s">
        <v>15</v>
      </c>
      <c r="G197" s="7">
        <v>10000</v>
      </c>
      <c r="H197" s="8">
        <v>10</v>
      </c>
      <c r="I197" s="7">
        <v>100000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1:41" ht="19.5" customHeight="1">
      <c r="A198" s="4">
        <v>44107</v>
      </c>
      <c r="B198" s="5" t="s">
        <v>51</v>
      </c>
      <c r="C198" s="6" t="s">
        <v>26</v>
      </c>
      <c r="D198" s="6" t="s">
        <v>34</v>
      </c>
      <c r="E198" s="6" t="s">
        <v>17</v>
      </c>
      <c r="F198" s="6" t="s">
        <v>18</v>
      </c>
      <c r="G198" s="7">
        <v>4000</v>
      </c>
      <c r="H198" s="8">
        <v>2</v>
      </c>
      <c r="I198" s="7">
        <v>8000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1:41" ht="19.5" customHeight="1">
      <c r="A199" s="4">
        <v>44122</v>
      </c>
      <c r="B199" s="5" t="s">
        <v>51</v>
      </c>
      <c r="C199" s="6" t="s">
        <v>26</v>
      </c>
      <c r="D199" s="6" t="s">
        <v>34</v>
      </c>
      <c r="E199" s="6" t="s">
        <v>14</v>
      </c>
      <c r="F199" s="6" t="s">
        <v>27</v>
      </c>
      <c r="G199" s="7">
        <v>18000</v>
      </c>
      <c r="H199" s="8">
        <v>3</v>
      </c>
      <c r="I199" s="7">
        <v>54000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1:41" ht="19.5" customHeight="1">
      <c r="A200" s="4">
        <v>44138</v>
      </c>
      <c r="B200" s="5" t="s">
        <v>51</v>
      </c>
      <c r="C200" s="6" t="s">
        <v>26</v>
      </c>
      <c r="D200" s="6" t="s">
        <v>34</v>
      </c>
      <c r="E200" s="6" t="s">
        <v>14</v>
      </c>
      <c r="F200" s="6" t="s">
        <v>15</v>
      </c>
      <c r="G200" s="7">
        <v>10000</v>
      </c>
      <c r="H200" s="8">
        <v>7</v>
      </c>
      <c r="I200" s="7">
        <v>70000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1:41" ht="19.5" customHeight="1">
      <c r="A201" s="4">
        <v>44138</v>
      </c>
      <c r="B201" s="5" t="s">
        <v>51</v>
      </c>
      <c r="C201" s="6" t="s">
        <v>26</v>
      </c>
      <c r="D201" s="6" t="s">
        <v>34</v>
      </c>
      <c r="E201" s="6" t="s">
        <v>17</v>
      </c>
      <c r="F201" s="6" t="s">
        <v>22</v>
      </c>
      <c r="G201" s="7">
        <v>8000</v>
      </c>
      <c r="H201" s="8">
        <v>7</v>
      </c>
      <c r="I201" s="7">
        <v>56000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1:41" ht="19.5" customHeight="1">
      <c r="A202" s="4">
        <v>44139</v>
      </c>
      <c r="B202" s="5" t="s">
        <v>51</v>
      </c>
      <c r="C202" s="6" t="s">
        <v>26</v>
      </c>
      <c r="D202" s="6" t="s">
        <v>34</v>
      </c>
      <c r="E202" s="6" t="s">
        <v>14</v>
      </c>
      <c r="F202" s="6" t="s">
        <v>15</v>
      </c>
      <c r="G202" s="7">
        <v>10000</v>
      </c>
      <c r="H202" s="8">
        <v>2</v>
      </c>
      <c r="I202" s="7">
        <v>20000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1:41" ht="19.5" customHeight="1">
      <c r="A203" s="4">
        <v>44147</v>
      </c>
      <c r="B203" s="5" t="s">
        <v>51</v>
      </c>
      <c r="C203" s="6" t="s">
        <v>26</v>
      </c>
      <c r="D203" s="6" t="s">
        <v>34</v>
      </c>
      <c r="E203" s="6" t="s">
        <v>14</v>
      </c>
      <c r="F203" s="6" t="s">
        <v>15</v>
      </c>
      <c r="G203" s="7">
        <v>10000</v>
      </c>
      <c r="H203" s="8">
        <v>5</v>
      </c>
      <c r="I203" s="7">
        <v>50000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1:41" ht="19.5" customHeight="1">
      <c r="A204" s="4">
        <v>44154</v>
      </c>
      <c r="B204" s="5" t="s">
        <v>51</v>
      </c>
      <c r="C204" s="6" t="s">
        <v>26</v>
      </c>
      <c r="D204" s="6" t="s">
        <v>34</v>
      </c>
      <c r="E204" s="6" t="s">
        <v>14</v>
      </c>
      <c r="F204" s="6" t="s">
        <v>27</v>
      </c>
      <c r="G204" s="7">
        <v>18000</v>
      </c>
      <c r="H204" s="8">
        <v>10</v>
      </c>
      <c r="I204" s="7">
        <v>180000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1:41" ht="19.5" customHeight="1">
      <c r="A205" s="4">
        <v>44164</v>
      </c>
      <c r="B205" s="5" t="s">
        <v>51</v>
      </c>
      <c r="C205" s="6" t="s">
        <v>26</v>
      </c>
      <c r="D205" s="6" t="s">
        <v>34</v>
      </c>
      <c r="E205" s="6" t="s">
        <v>12</v>
      </c>
      <c r="F205" s="6" t="s">
        <v>20</v>
      </c>
      <c r="G205" s="7">
        <v>3000</v>
      </c>
      <c r="H205" s="8">
        <v>5</v>
      </c>
      <c r="I205" s="7">
        <v>15000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1:41" ht="19.5" customHeight="1">
      <c r="A206" s="4">
        <v>44166</v>
      </c>
      <c r="B206" s="5" t="s">
        <v>51</v>
      </c>
      <c r="C206" s="6" t="s">
        <v>26</v>
      </c>
      <c r="D206" s="6" t="s">
        <v>34</v>
      </c>
      <c r="E206" s="6" t="s">
        <v>12</v>
      </c>
      <c r="F206" s="6" t="s">
        <v>25</v>
      </c>
      <c r="G206" s="7">
        <v>6000</v>
      </c>
      <c r="H206" s="8">
        <v>2</v>
      </c>
      <c r="I206" s="7">
        <v>12000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1:41" ht="19.5" customHeight="1">
      <c r="A207" s="4">
        <v>44172</v>
      </c>
      <c r="B207" s="5" t="s">
        <v>51</v>
      </c>
      <c r="C207" s="6" t="s">
        <v>26</v>
      </c>
      <c r="D207" s="6" t="s">
        <v>34</v>
      </c>
      <c r="E207" s="6" t="s">
        <v>12</v>
      </c>
      <c r="F207" s="6" t="s">
        <v>25</v>
      </c>
      <c r="G207" s="7">
        <v>6000</v>
      </c>
      <c r="H207" s="8">
        <v>6</v>
      </c>
      <c r="I207" s="7">
        <v>36000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1:41" ht="19.5" customHeight="1">
      <c r="A208" s="4">
        <v>44177</v>
      </c>
      <c r="B208" s="5" t="s">
        <v>51</v>
      </c>
      <c r="C208" s="6" t="s">
        <v>26</v>
      </c>
      <c r="D208" s="6" t="s">
        <v>34</v>
      </c>
      <c r="E208" s="6" t="s">
        <v>12</v>
      </c>
      <c r="F208" s="6" t="s">
        <v>13</v>
      </c>
      <c r="G208" s="7">
        <v>7000</v>
      </c>
      <c r="H208" s="8">
        <v>7</v>
      </c>
      <c r="I208" s="7">
        <v>49000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1:41" ht="19.5" customHeight="1">
      <c r="A209" s="4">
        <v>44177</v>
      </c>
      <c r="B209" s="5" t="s">
        <v>51</v>
      </c>
      <c r="C209" s="6" t="s">
        <v>26</v>
      </c>
      <c r="D209" s="6" t="s">
        <v>34</v>
      </c>
      <c r="E209" s="6" t="s">
        <v>12</v>
      </c>
      <c r="F209" s="6" t="s">
        <v>20</v>
      </c>
      <c r="G209" s="7">
        <v>3000</v>
      </c>
      <c r="H209" s="8">
        <v>3</v>
      </c>
      <c r="I209" s="7">
        <v>9000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1:41" ht="19.5" customHeight="1">
      <c r="A210" s="4">
        <v>44178</v>
      </c>
      <c r="B210" s="5" t="s">
        <v>51</v>
      </c>
      <c r="C210" s="6" t="s">
        <v>26</v>
      </c>
      <c r="D210" s="6" t="s">
        <v>34</v>
      </c>
      <c r="E210" s="6" t="s">
        <v>14</v>
      </c>
      <c r="F210" s="6" t="s">
        <v>15</v>
      </c>
      <c r="G210" s="7">
        <v>10000</v>
      </c>
      <c r="H210" s="8">
        <v>9</v>
      </c>
      <c r="I210" s="7">
        <v>90000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1:41" ht="19.5" customHeight="1">
      <c r="A211" s="4">
        <v>44178</v>
      </c>
      <c r="B211" s="5" t="s">
        <v>51</v>
      </c>
      <c r="C211" s="6" t="s">
        <v>26</v>
      </c>
      <c r="D211" s="6" t="s">
        <v>34</v>
      </c>
      <c r="E211" s="6" t="s">
        <v>17</v>
      </c>
      <c r="F211" s="6" t="s">
        <v>22</v>
      </c>
      <c r="G211" s="7">
        <v>8000</v>
      </c>
      <c r="H211" s="8">
        <v>8</v>
      </c>
      <c r="I211" s="7">
        <v>64000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1:41" ht="19.5" customHeight="1">
      <c r="A212" s="4">
        <v>44186</v>
      </c>
      <c r="B212" s="5" t="s">
        <v>51</v>
      </c>
      <c r="C212" s="6" t="s">
        <v>26</v>
      </c>
      <c r="D212" s="6" t="s">
        <v>34</v>
      </c>
      <c r="E212" s="6" t="s">
        <v>12</v>
      </c>
      <c r="F212" s="6" t="s">
        <v>20</v>
      </c>
      <c r="G212" s="7">
        <v>3000</v>
      </c>
      <c r="H212" s="8">
        <v>5</v>
      </c>
      <c r="I212" s="7">
        <v>15000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1:41" ht="19.5" customHeight="1">
      <c r="A213" s="4">
        <v>44191</v>
      </c>
      <c r="B213" s="5" t="s">
        <v>51</v>
      </c>
      <c r="C213" s="6" t="s">
        <v>26</v>
      </c>
      <c r="D213" s="6" t="s">
        <v>34</v>
      </c>
      <c r="E213" s="6" t="s">
        <v>12</v>
      </c>
      <c r="F213" s="6" t="s">
        <v>20</v>
      </c>
      <c r="G213" s="7">
        <v>3000</v>
      </c>
      <c r="H213" s="8">
        <v>5</v>
      </c>
      <c r="I213" s="7">
        <v>15000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1:41" ht="19.5" customHeight="1">
      <c r="A214" s="4">
        <v>44195</v>
      </c>
      <c r="B214" s="5" t="s">
        <v>51</v>
      </c>
      <c r="C214" s="6" t="s">
        <v>26</v>
      </c>
      <c r="D214" s="6" t="s">
        <v>34</v>
      </c>
      <c r="E214" s="6" t="s">
        <v>14</v>
      </c>
      <c r="F214" s="6" t="s">
        <v>27</v>
      </c>
      <c r="G214" s="7">
        <v>18000</v>
      </c>
      <c r="H214" s="8">
        <v>4</v>
      </c>
      <c r="I214" s="7">
        <v>72000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1:41" ht="19.5" customHeight="1">
      <c r="A215" s="4">
        <v>44201</v>
      </c>
      <c r="B215" s="5" t="s">
        <v>51</v>
      </c>
      <c r="C215" s="6" t="s">
        <v>26</v>
      </c>
      <c r="D215" s="6" t="s">
        <v>34</v>
      </c>
      <c r="E215" s="6" t="s">
        <v>12</v>
      </c>
      <c r="F215" s="6" t="s">
        <v>25</v>
      </c>
      <c r="G215" s="7">
        <v>6000</v>
      </c>
      <c r="H215" s="8">
        <v>10</v>
      </c>
      <c r="I215" s="7">
        <v>60000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1:41" ht="19.5" customHeight="1">
      <c r="A216" s="4">
        <v>44215</v>
      </c>
      <c r="B216" s="5" t="s">
        <v>51</v>
      </c>
      <c r="C216" s="6" t="s">
        <v>26</v>
      </c>
      <c r="D216" s="6" t="s">
        <v>34</v>
      </c>
      <c r="E216" s="6" t="s">
        <v>17</v>
      </c>
      <c r="F216" s="6" t="s">
        <v>18</v>
      </c>
      <c r="G216" s="7">
        <v>4000</v>
      </c>
      <c r="H216" s="8">
        <v>1</v>
      </c>
      <c r="I216" s="7">
        <v>4000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1:41" ht="19.5" customHeight="1">
      <c r="A217" s="4">
        <v>44217</v>
      </c>
      <c r="B217" s="5" t="s">
        <v>51</v>
      </c>
      <c r="C217" s="6" t="s">
        <v>26</v>
      </c>
      <c r="D217" s="6" t="s">
        <v>34</v>
      </c>
      <c r="E217" s="6" t="s">
        <v>14</v>
      </c>
      <c r="F217" s="6" t="s">
        <v>27</v>
      </c>
      <c r="G217" s="7">
        <v>18000</v>
      </c>
      <c r="H217" s="8">
        <v>1</v>
      </c>
      <c r="I217" s="7">
        <v>18000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1:41" ht="19.5" customHeight="1">
      <c r="A218" s="4">
        <v>44220</v>
      </c>
      <c r="B218" s="5" t="s">
        <v>51</v>
      </c>
      <c r="C218" s="6" t="s">
        <v>26</v>
      </c>
      <c r="D218" s="6" t="s">
        <v>34</v>
      </c>
      <c r="E218" s="6" t="s">
        <v>12</v>
      </c>
      <c r="F218" s="6" t="s">
        <v>13</v>
      </c>
      <c r="G218" s="7">
        <v>7000</v>
      </c>
      <c r="H218" s="8">
        <v>6</v>
      </c>
      <c r="I218" s="7">
        <v>42000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1:41" ht="19.5" customHeight="1">
      <c r="A219" s="4">
        <v>44222</v>
      </c>
      <c r="B219" s="5" t="s">
        <v>51</v>
      </c>
      <c r="C219" s="6" t="s">
        <v>26</v>
      </c>
      <c r="D219" s="6" t="s">
        <v>34</v>
      </c>
      <c r="E219" s="6" t="s">
        <v>17</v>
      </c>
      <c r="F219" s="6" t="s">
        <v>18</v>
      </c>
      <c r="G219" s="7">
        <v>4000</v>
      </c>
      <c r="H219" s="8">
        <v>6</v>
      </c>
      <c r="I219" s="7">
        <v>24000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1:41" ht="19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1:41" ht="19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1:41" ht="19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1:41" ht="19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1:41" ht="19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1:41" ht="19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1:41" ht="19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1:41" ht="19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1:41" ht="19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1:41" ht="19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1:41" ht="19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1:41" ht="19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1:41" ht="19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1:41" ht="19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1:41" ht="19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1:41" ht="19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1:41" ht="19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1:41" ht="19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1:41" ht="19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spans="1:41" ht="19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1:41" ht="19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1:41" ht="19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1:41" ht="19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1:41" ht="19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1:41" ht="19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1:41" ht="19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1:41" ht="19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1:41" ht="19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1:41" ht="19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spans="1:41" ht="19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1:41" ht="19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spans="1:41" ht="19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1:41" ht="19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spans="1:41" ht="19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1:41" ht="19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1:41" ht="19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spans="1:41" ht="19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spans="1:41" ht="19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spans="1:41" ht="19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spans="1:41" ht="19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spans="1:41" ht="19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spans="1:41" ht="19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1:41" ht="19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1:41" ht="19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1:41" ht="19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spans="1:41" ht="19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1:41" ht="19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spans="1:41" ht="19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spans="1:41" ht="19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spans="1:41" ht="19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spans="1:41" ht="19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 spans="1:41" ht="19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spans="1:41" ht="19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spans="1:41" ht="19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spans="1:41" ht="19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1:41" ht="19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spans="1:41" ht="19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spans="1:41" ht="19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 spans="1:41" ht="19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spans="1:41" ht="19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</row>
    <row r="280" spans="1:41" ht="19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</row>
    <row r="281" spans="1:41" ht="19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</row>
    <row r="282" spans="1:41" ht="19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</row>
    <row r="283" spans="1:41" ht="19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</row>
    <row r="284" spans="1:41" ht="19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</row>
    <row r="285" spans="1:41" ht="19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</row>
    <row r="286" spans="1:41" ht="19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</row>
    <row r="287" spans="1:41" ht="19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</row>
    <row r="288" spans="1:41" ht="19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</row>
    <row r="289" spans="1:41" ht="19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</row>
    <row r="290" spans="1:41" ht="19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</row>
    <row r="291" spans="1:41" ht="19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</row>
    <row r="292" spans="1:41" ht="19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</row>
    <row r="293" spans="1:41" ht="19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</row>
    <row r="294" spans="1:41" ht="19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</row>
    <row r="295" spans="1:41" ht="19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</row>
    <row r="296" spans="1:41" ht="19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</row>
    <row r="297" spans="1:41" ht="19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298" spans="1:41" ht="19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</row>
    <row r="299" spans="1:41" ht="19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</row>
    <row r="300" spans="1:41" ht="19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</row>
    <row r="301" spans="1:41" ht="19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</row>
    <row r="302" spans="1:41" ht="19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</row>
    <row r="303" spans="1:41" ht="19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</row>
    <row r="304" spans="1:41" ht="19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</row>
    <row r="305" spans="1:41" ht="19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</row>
    <row r="306" spans="1:41" ht="19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</row>
    <row r="307" spans="1:41" ht="19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</row>
    <row r="308" spans="1:41" ht="19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</row>
    <row r="309" spans="1:41" ht="19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</row>
    <row r="310" spans="1:41" ht="19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</row>
    <row r="311" spans="1:41" ht="19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</row>
    <row r="312" spans="1:41" ht="19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</row>
    <row r="313" spans="1:41" ht="19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4" spans="1:41" ht="19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</row>
    <row r="315" spans="1:41" ht="19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</row>
    <row r="316" spans="1:41" ht="19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</row>
    <row r="317" spans="1:41" ht="19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18" spans="1:41" ht="19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  <row r="319" spans="1:41" ht="19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</row>
    <row r="320" spans="1:41" ht="19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</row>
    <row r="321" spans="1:41" ht="19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2" spans="1:41" ht="19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</row>
    <row r="323" spans="1:41" ht="19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</row>
    <row r="324" spans="1:41" ht="19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</row>
    <row r="325" spans="1:41" ht="19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</row>
    <row r="326" spans="1:41" ht="19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  <row r="327" spans="1:41" ht="19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</row>
    <row r="328" spans="1:41" ht="19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</row>
    <row r="329" spans="1:41" ht="19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</row>
    <row r="330" spans="1:41" ht="19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</row>
    <row r="331" spans="1:41" ht="19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</row>
    <row r="332" spans="1:41" ht="19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</row>
    <row r="333" spans="1:41" ht="19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</row>
    <row r="334" spans="1:41" ht="19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</row>
    <row r="335" spans="1:41" ht="19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</row>
    <row r="336" spans="1:41" ht="19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</row>
    <row r="337" spans="1:41" ht="19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</row>
    <row r="338" spans="1:41" ht="19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</row>
    <row r="339" spans="1:41" ht="19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</row>
    <row r="340" spans="1:41" ht="19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</row>
    <row r="341" spans="1:41" ht="19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</row>
    <row r="342" spans="1:41" ht="19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</row>
    <row r="343" spans="1:41" ht="19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</row>
    <row r="344" spans="1:41" ht="19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</row>
    <row r="345" spans="1:41" ht="19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</row>
    <row r="346" spans="1:41" ht="19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</row>
    <row r="347" spans="1:41" ht="19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</row>
    <row r="348" spans="1:41" ht="19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</row>
    <row r="349" spans="1:41" ht="19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</row>
    <row r="350" spans="1:41" ht="19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</row>
    <row r="351" spans="1:41" ht="19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</row>
    <row r="352" spans="1:41" ht="19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</row>
    <row r="353" spans="1:41" ht="19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</row>
    <row r="354" spans="1:41" ht="19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</row>
    <row r="355" spans="1:41" ht="19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</row>
    <row r="356" spans="1:41" ht="19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</row>
    <row r="357" spans="1:41" ht="19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</row>
    <row r="358" spans="1:41" ht="19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</row>
    <row r="359" spans="1:41" ht="19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</row>
    <row r="360" spans="1:41" ht="19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</row>
    <row r="361" spans="1:41" ht="19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</row>
    <row r="362" spans="1:41" ht="19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</row>
    <row r="363" spans="1:41" ht="19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</row>
    <row r="364" spans="1:41" ht="19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</row>
    <row r="365" spans="1:41" ht="19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</row>
    <row r="366" spans="1:41" ht="19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</row>
    <row r="367" spans="1:41" ht="19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</row>
    <row r="368" spans="1:41" ht="19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</row>
    <row r="369" spans="1:41" ht="19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</row>
    <row r="370" spans="1:41" ht="19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</row>
    <row r="371" spans="1:41" ht="19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</row>
    <row r="372" spans="1:41" ht="19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</row>
    <row r="373" spans="1:41" ht="19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</row>
    <row r="374" spans="1:41" ht="19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</row>
    <row r="375" spans="1:41" ht="19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</row>
    <row r="376" spans="1:41" ht="19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</row>
    <row r="377" spans="1:41" ht="19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</row>
    <row r="378" spans="1:41" ht="19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</row>
    <row r="379" spans="1:41" ht="19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</row>
    <row r="380" spans="1:41" ht="19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</row>
    <row r="381" spans="1:41" ht="19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</row>
    <row r="382" spans="1:41" ht="19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</row>
    <row r="383" spans="1:41" ht="19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</row>
    <row r="384" spans="1:41" ht="19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</row>
    <row r="385" spans="1:41" ht="19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</row>
    <row r="386" spans="1:41" ht="19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</row>
    <row r="387" spans="1:41" ht="19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</row>
    <row r="388" spans="1:41" ht="19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</row>
    <row r="389" spans="1:41" ht="19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</row>
    <row r="390" spans="1:41" ht="19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</row>
    <row r="391" spans="1:41" ht="19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</row>
    <row r="392" spans="1:41" ht="19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</row>
    <row r="393" spans="1:41" ht="19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</row>
    <row r="394" spans="1:41" ht="19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</row>
    <row r="395" spans="1:41" ht="19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</row>
    <row r="396" spans="1:41" ht="19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</row>
    <row r="397" spans="1:41" ht="19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</row>
    <row r="398" spans="1:41" ht="19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</row>
    <row r="399" spans="1:41" ht="19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</row>
    <row r="400" spans="1:41" ht="19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</row>
    <row r="401" spans="1:41" ht="19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</row>
    <row r="402" spans="1:41" ht="19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</row>
    <row r="403" spans="1:41" ht="19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</row>
    <row r="404" spans="1:41" ht="19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</row>
    <row r="405" spans="1:41" ht="19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</row>
    <row r="406" spans="1:41" ht="19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</row>
    <row r="407" spans="1:41" ht="19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</row>
    <row r="408" spans="1:41" ht="19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</row>
    <row r="409" spans="1:41" ht="19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</row>
    <row r="410" spans="1:41" ht="19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</row>
    <row r="411" spans="1:41" ht="19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</row>
    <row r="412" spans="1:41" ht="19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</row>
    <row r="413" spans="1:41" ht="19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</row>
    <row r="414" spans="1:41" ht="19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</row>
    <row r="415" spans="1:41" ht="19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</row>
    <row r="416" spans="1:41" ht="19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</row>
    <row r="417" spans="1:41" ht="19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</row>
    <row r="418" spans="1:41" ht="19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</row>
    <row r="419" spans="1:41" ht="19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</row>
    <row r="420" spans="1:41" ht="19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</row>
    <row r="421" spans="1:41" ht="19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</row>
    <row r="422" spans="1:41" ht="19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</row>
    <row r="423" spans="1:41" ht="19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</row>
    <row r="424" spans="1:41" ht="19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</row>
    <row r="425" spans="1:41" ht="19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</row>
    <row r="426" spans="1:41" ht="19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</row>
    <row r="427" spans="1:41" ht="19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</row>
    <row r="428" spans="1:41" ht="19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</row>
    <row r="429" spans="1:41" ht="19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</row>
    <row r="430" spans="1:41" ht="19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</row>
    <row r="431" spans="1:41" ht="19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</row>
    <row r="432" spans="1:41" ht="19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</row>
    <row r="433" spans="1:41" ht="19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</row>
    <row r="434" spans="1:41" ht="19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</row>
    <row r="435" spans="1:41" ht="19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</row>
    <row r="436" spans="1:41" ht="19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</row>
    <row r="437" spans="1:41" ht="19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</row>
    <row r="438" spans="1:41" ht="19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</row>
    <row r="439" spans="1:41" ht="19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</row>
    <row r="440" spans="1:41" ht="19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</row>
    <row r="441" spans="1:41" ht="19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</row>
    <row r="442" spans="1:41" ht="19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</row>
    <row r="443" spans="1:41" ht="19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</row>
    <row r="444" spans="1:41" ht="19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</row>
    <row r="445" spans="1:41" ht="19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</row>
    <row r="446" spans="1:41" ht="19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</row>
    <row r="447" spans="1:41" ht="19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</row>
    <row r="448" spans="1:41" ht="19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</row>
    <row r="449" spans="1:41" ht="19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</row>
    <row r="450" spans="1:41" ht="19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</row>
    <row r="451" spans="1:41" ht="19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</row>
    <row r="452" spans="1:41" ht="19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</row>
    <row r="453" spans="1:41" ht="19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</row>
    <row r="454" spans="1:41" ht="19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</row>
    <row r="455" spans="1:41" ht="19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</row>
    <row r="456" spans="1:41" ht="19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</row>
    <row r="457" spans="1:41" ht="19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</row>
    <row r="458" spans="1:41" ht="19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</row>
    <row r="459" spans="1:41" ht="19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</row>
    <row r="460" spans="1:41" ht="19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</row>
    <row r="461" spans="1:41" ht="19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</row>
    <row r="462" spans="1:41" ht="19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</row>
    <row r="463" spans="1:41" ht="19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</row>
    <row r="464" spans="1:41" ht="19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</row>
    <row r="465" spans="1:41" ht="19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</row>
    <row r="466" spans="1:41" ht="19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</row>
    <row r="467" spans="1:41" ht="19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</row>
    <row r="468" spans="1:41" ht="19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</row>
    <row r="469" spans="1:41" ht="19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</row>
    <row r="470" spans="1:41" ht="19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</row>
    <row r="471" spans="1:41" ht="19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</row>
    <row r="472" spans="1:41" ht="19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</row>
    <row r="473" spans="1:41" ht="19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</row>
    <row r="474" spans="1:41" ht="19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</row>
    <row r="475" spans="1:41" ht="19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</row>
    <row r="476" spans="1:41" ht="19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</row>
    <row r="477" spans="1:41" ht="19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</row>
    <row r="478" spans="1:41" ht="19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</row>
    <row r="479" spans="1:41" ht="19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</row>
    <row r="480" spans="1:41" ht="19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</row>
    <row r="481" spans="1:41" ht="19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</row>
    <row r="482" spans="1:41" ht="19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</row>
    <row r="483" spans="1:41" ht="19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</row>
    <row r="484" spans="1:41" ht="19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</row>
    <row r="485" spans="1:41" ht="19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</row>
    <row r="486" spans="1:41" ht="19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</row>
    <row r="487" spans="1:41" ht="19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</row>
    <row r="488" spans="1:41" ht="19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</row>
    <row r="489" spans="1:41" ht="19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</row>
    <row r="490" spans="1:41" ht="19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</row>
    <row r="491" spans="1:41" ht="19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</row>
    <row r="492" spans="1:41" ht="19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</row>
    <row r="493" spans="1:41" ht="19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</row>
    <row r="494" spans="1:41" ht="19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</row>
    <row r="495" spans="1:41" ht="19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</row>
    <row r="496" spans="1:41" ht="19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</row>
    <row r="497" spans="1:41" ht="19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</row>
    <row r="498" spans="1:41" ht="19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</row>
    <row r="499" spans="1:41" ht="19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</row>
    <row r="500" spans="1:41" ht="19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</row>
    <row r="501" spans="1:41" ht="19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</row>
    <row r="502" spans="1:41" ht="19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</row>
    <row r="503" spans="1:41" ht="19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</row>
    <row r="504" spans="1:41" ht="19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</row>
    <row r="505" spans="1:41" ht="19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</row>
    <row r="506" spans="1:41" ht="19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</row>
    <row r="507" spans="1:41" ht="19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</row>
    <row r="508" spans="1:41" ht="19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</row>
    <row r="509" spans="1:41" ht="19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</row>
    <row r="510" spans="1:41" ht="19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</row>
    <row r="511" spans="1:41" ht="19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</row>
    <row r="512" spans="1:41" ht="19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</row>
    <row r="513" spans="1:41" ht="19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</row>
    <row r="514" spans="1:41" ht="19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</row>
    <row r="515" spans="1:41" ht="19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</row>
    <row r="516" spans="1:41" ht="19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</row>
    <row r="517" spans="1:41" ht="19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</row>
    <row r="518" spans="1:41" ht="19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</row>
    <row r="519" spans="1:41" ht="19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</row>
    <row r="520" spans="1:41" ht="19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</row>
    <row r="521" spans="1:41" ht="19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</row>
    <row r="522" spans="1:41" ht="19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</row>
    <row r="523" spans="1:41" ht="19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</row>
    <row r="524" spans="1:41" ht="19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</row>
    <row r="525" spans="1:41" ht="19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</row>
    <row r="526" spans="1:41" ht="19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</row>
    <row r="527" spans="1:41" ht="19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</row>
    <row r="528" spans="1:41" ht="19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</row>
    <row r="529" spans="1:41" ht="19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</row>
    <row r="530" spans="1:41" ht="19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</row>
    <row r="531" spans="1:41" ht="19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</row>
    <row r="532" spans="1:41" ht="19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</row>
    <row r="533" spans="1:41" ht="19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</row>
    <row r="534" spans="1:41" ht="19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</row>
    <row r="535" spans="1:41" ht="19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</row>
    <row r="536" spans="1:41" ht="19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</row>
    <row r="537" spans="1:41" ht="19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</row>
    <row r="538" spans="1:41" ht="19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</row>
    <row r="539" spans="1:41" ht="19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</row>
    <row r="540" spans="1:41" ht="19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</row>
    <row r="541" spans="1:41" ht="19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</row>
    <row r="542" spans="1:41" ht="19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</row>
    <row r="543" spans="1:41" ht="19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</row>
    <row r="544" spans="1:41" ht="19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</row>
    <row r="545" spans="1:41" ht="19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</row>
    <row r="546" spans="1:41" ht="19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</row>
    <row r="547" spans="1:41" ht="19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</row>
    <row r="548" spans="1:41" ht="19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</row>
    <row r="549" spans="1:41" ht="19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</row>
    <row r="550" spans="1:41" ht="19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</row>
    <row r="551" spans="1:41" ht="19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</row>
    <row r="552" spans="1:41" ht="19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</row>
    <row r="553" spans="1:41" ht="19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</row>
    <row r="554" spans="1:41" ht="19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</row>
    <row r="555" spans="1:41" ht="19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</row>
    <row r="556" spans="1:41" ht="19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</row>
    <row r="557" spans="1:41" ht="19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</row>
    <row r="558" spans="1:41" ht="19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</row>
    <row r="559" spans="1:41" ht="19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</row>
    <row r="560" spans="1:41" ht="19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</row>
    <row r="561" spans="1:41" ht="19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</row>
    <row r="562" spans="1:41" ht="19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</row>
    <row r="563" spans="1:41" ht="19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</row>
    <row r="564" spans="1:41" ht="19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</row>
    <row r="565" spans="1:41" ht="19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</row>
    <row r="566" spans="1:41" ht="19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</row>
    <row r="567" spans="1:41" ht="19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</row>
    <row r="568" spans="1:41" ht="19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</row>
    <row r="569" spans="1:41" ht="19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</row>
    <row r="570" spans="1:41" ht="19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</row>
    <row r="571" spans="1:41" ht="19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</row>
    <row r="572" spans="1:41" ht="19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</row>
    <row r="573" spans="1:41" ht="19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</row>
    <row r="574" spans="1:41" ht="19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</row>
    <row r="575" spans="1:41" ht="19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</row>
    <row r="576" spans="1:41" ht="19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</row>
    <row r="577" spans="1:41" ht="19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</row>
    <row r="578" spans="1:41" ht="19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</row>
    <row r="579" spans="1:41" ht="19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</row>
    <row r="580" spans="1:41" ht="19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</row>
    <row r="581" spans="1:41" ht="19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</row>
    <row r="582" spans="1:41" ht="19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</row>
    <row r="583" spans="1:41" ht="19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</row>
    <row r="584" spans="1:41" ht="19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</row>
    <row r="585" spans="1:41" ht="19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</row>
    <row r="586" spans="1:41" ht="19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</row>
    <row r="587" spans="1:41" ht="19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</row>
    <row r="588" spans="1:41" ht="19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</row>
    <row r="589" spans="1:41" ht="19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</row>
    <row r="590" spans="1:41" ht="19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</row>
    <row r="591" spans="1:41" ht="19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</row>
    <row r="592" spans="1:41" ht="19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</row>
    <row r="593" spans="1:41" ht="19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</row>
    <row r="594" spans="1:41" ht="19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</row>
    <row r="595" spans="1:41" ht="19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</row>
    <row r="596" spans="1:41" ht="19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</row>
    <row r="597" spans="1:41" ht="19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</row>
    <row r="598" spans="1:41" ht="19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</row>
    <row r="599" spans="1:41" ht="19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</row>
    <row r="600" spans="1:41" ht="19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</row>
    <row r="601" spans="1:41" ht="19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</row>
    <row r="602" spans="1:41" ht="19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</row>
    <row r="603" spans="1:41" ht="19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</row>
    <row r="604" spans="1:41" ht="19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</row>
    <row r="605" spans="1:41" ht="19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</row>
    <row r="606" spans="1:41" ht="19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</row>
    <row r="607" spans="1:41" ht="19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</row>
    <row r="608" spans="1:41" ht="19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</row>
    <row r="609" spans="1:41" ht="19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</row>
    <row r="610" spans="1:41" ht="19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</row>
    <row r="611" spans="1:41" ht="19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</row>
    <row r="612" spans="1:41" ht="19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</row>
    <row r="613" spans="1:41" ht="19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</row>
    <row r="614" spans="1:41" ht="19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</row>
    <row r="615" spans="1:41" ht="19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</row>
    <row r="616" spans="1:41" ht="19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</row>
    <row r="617" spans="1:41" ht="19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</row>
    <row r="618" spans="1:41" ht="19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</row>
    <row r="619" spans="1:41" ht="19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</row>
    <row r="620" spans="1:41" ht="19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</row>
    <row r="621" spans="1:41" ht="19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</row>
    <row r="622" spans="1:41" ht="19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</row>
    <row r="623" spans="1:41" ht="19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</row>
    <row r="624" spans="1:41" ht="19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</row>
    <row r="625" spans="1:41" ht="19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</row>
    <row r="626" spans="1:41" ht="19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</row>
    <row r="627" spans="1:41" ht="19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</row>
    <row r="628" spans="1:41" ht="19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</row>
    <row r="629" spans="1:41" ht="19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</row>
    <row r="630" spans="1:41" ht="19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</row>
    <row r="631" spans="1:41" ht="19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</row>
    <row r="632" spans="1:41" ht="19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</row>
    <row r="633" spans="1:41" ht="19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</row>
    <row r="634" spans="1:41" ht="19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</row>
    <row r="635" spans="1:41" ht="19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</row>
    <row r="636" spans="1:41" ht="19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</row>
    <row r="637" spans="1:41" ht="19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</row>
    <row r="638" spans="1:41" ht="19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</row>
    <row r="639" spans="1:41" ht="19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</row>
    <row r="640" spans="1:41" ht="19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</row>
    <row r="641" spans="1:41" ht="19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</row>
    <row r="642" spans="1:41" ht="19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</row>
    <row r="643" spans="1:41" ht="19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</row>
    <row r="644" spans="1:41" ht="19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</row>
    <row r="645" spans="1:41" ht="19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</row>
    <row r="646" spans="1:41" ht="19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</row>
    <row r="647" spans="1:41" ht="19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</row>
    <row r="648" spans="1:41" ht="19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</row>
    <row r="649" spans="1:41" ht="19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</row>
    <row r="650" spans="1:41" ht="19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</row>
    <row r="651" spans="1:41" ht="19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</row>
    <row r="652" spans="1:41" ht="19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</row>
    <row r="653" spans="1:41" ht="19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</row>
    <row r="654" spans="1:41" ht="19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</row>
    <row r="655" spans="1:41" ht="19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</row>
    <row r="656" spans="1:41" ht="19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</row>
    <row r="657" spans="1:41" ht="19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</row>
    <row r="658" spans="1:41" ht="19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</row>
    <row r="659" spans="1:41" ht="19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</row>
    <row r="660" spans="1:41" ht="19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</row>
    <row r="661" spans="1:41" ht="19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</row>
    <row r="662" spans="1:41" ht="19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</row>
    <row r="663" spans="1:41" ht="19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</row>
    <row r="664" spans="1:41" ht="19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</row>
    <row r="665" spans="1:41" ht="19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</row>
    <row r="666" spans="1:41" ht="19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</row>
    <row r="667" spans="1:41" ht="19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</row>
    <row r="668" spans="1:41" ht="19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</row>
    <row r="669" spans="1:41" ht="19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</row>
    <row r="670" spans="1:41" ht="19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</row>
    <row r="671" spans="1:41" ht="19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</row>
    <row r="672" spans="1:41" ht="19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</row>
    <row r="673" spans="1:41" ht="19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</row>
    <row r="674" spans="1:41" ht="19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</row>
    <row r="675" spans="1:41" ht="19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</row>
    <row r="676" spans="1:41" ht="19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</row>
    <row r="677" spans="1:41" ht="19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</row>
    <row r="678" spans="1:41" ht="19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</row>
    <row r="679" spans="1:41" ht="19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</row>
    <row r="680" spans="1:41" ht="19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</row>
    <row r="681" spans="1:41" ht="19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</row>
    <row r="682" spans="1:41" ht="19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</row>
    <row r="683" spans="1:41" ht="19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</row>
    <row r="684" spans="1:41" ht="19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</row>
    <row r="685" spans="1:41" ht="19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</row>
    <row r="686" spans="1:41" ht="19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</row>
    <row r="687" spans="1:41" ht="19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</row>
    <row r="688" spans="1:41" ht="19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</row>
    <row r="689" spans="1:41" ht="19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</row>
    <row r="690" spans="1:41" ht="19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</row>
    <row r="691" spans="1:41" ht="19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</row>
    <row r="692" spans="1:41" ht="19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</row>
    <row r="693" spans="1:41" ht="19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</row>
    <row r="694" spans="1:41" ht="19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</row>
    <row r="695" spans="1:41" ht="19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</row>
    <row r="696" spans="1:41" ht="19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</row>
    <row r="697" spans="1:41" ht="19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</row>
    <row r="698" spans="1:41" ht="19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</row>
    <row r="699" spans="1:41" ht="19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</row>
    <row r="700" spans="1:41" ht="19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</row>
    <row r="701" spans="1:41" ht="19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</row>
    <row r="702" spans="1:41" ht="19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</row>
    <row r="703" spans="1:41" ht="19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</row>
    <row r="704" spans="1:41" ht="19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</row>
    <row r="705" spans="1:41" ht="19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</row>
    <row r="706" spans="1:41" ht="19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</row>
    <row r="707" spans="1:41" ht="19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</row>
    <row r="708" spans="1:41" ht="19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</row>
    <row r="709" spans="1:41" ht="19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</row>
    <row r="710" spans="1:41" ht="19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</row>
    <row r="711" spans="1:41" ht="19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</row>
    <row r="712" spans="1:41" ht="19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</row>
    <row r="713" spans="1:41" ht="19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</row>
    <row r="714" spans="1:41" ht="19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</row>
    <row r="715" spans="1:41" ht="19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</row>
    <row r="716" spans="1:41" ht="19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</row>
    <row r="717" spans="1:41" ht="19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</row>
    <row r="718" spans="1:41" ht="19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</row>
    <row r="719" spans="1:41" ht="19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</row>
    <row r="720" spans="1:41" ht="19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</row>
    <row r="721" spans="1:41" ht="19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</row>
    <row r="722" spans="1:41" ht="19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</row>
    <row r="723" spans="1:41" ht="19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</row>
    <row r="724" spans="1:41" ht="19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</row>
    <row r="725" spans="1:41" ht="19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</row>
    <row r="726" spans="1:41" ht="19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</row>
    <row r="727" spans="1:41" ht="19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</row>
    <row r="728" spans="1:41" ht="19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</row>
    <row r="729" spans="1:41" ht="19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</row>
    <row r="730" spans="1:41" ht="19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</row>
    <row r="731" spans="1:41" ht="19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</row>
    <row r="732" spans="1:41" ht="19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</row>
    <row r="733" spans="1:41" ht="19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</row>
    <row r="734" spans="1:41" ht="19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</row>
    <row r="735" spans="1:41" ht="19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</row>
    <row r="736" spans="1:41" ht="19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</row>
    <row r="737" spans="1:41" ht="19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</row>
    <row r="738" spans="1:41" ht="19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</row>
    <row r="739" spans="1:41" ht="19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</row>
    <row r="740" spans="1:41" ht="19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</row>
    <row r="741" spans="1:41" ht="19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</row>
    <row r="742" spans="1:41" ht="19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</row>
    <row r="743" spans="1:41" ht="19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</row>
    <row r="744" spans="1:41" ht="19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</row>
    <row r="745" spans="1:41" ht="19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</row>
    <row r="746" spans="1:41" ht="19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</row>
    <row r="747" spans="1:41" ht="19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</row>
    <row r="748" spans="1:41" ht="19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</row>
    <row r="749" spans="1:41" ht="19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</row>
    <row r="750" spans="1:41" ht="19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</row>
    <row r="751" spans="1:41" ht="19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</row>
    <row r="752" spans="1:41" ht="19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</row>
    <row r="753" spans="1:41" ht="19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</row>
    <row r="754" spans="1:41" ht="19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</row>
    <row r="755" spans="1:41" ht="19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</row>
    <row r="756" spans="1:41" ht="19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</row>
    <row r="757" spans="1:41" ht="19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</row>
    <row r="758" spans="1:41" ht="19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</row>
    <row r="759" spans="1:41" ht="19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</row>
    <row r="760" spans="1:41" ht="19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</row>
    <row r="761" spans="1:41" ht="19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</row>
    <row r="762" spans="1:41" ht="19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</row>
    <row r="763" spans="1:41" ht="19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</row>
    <row r="764" spans="1:41" ht="19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</row>
    <row r="765" spans="1:41" ht="19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</row>
    <row r="766" spans="1:41" ht="19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</row>
    <row r="767" spans="1:41" ht="19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</row>
    <row r="768" spans="1:41" ht="19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</row>
    <row r="769" spans="1:41" ht="19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</row>
    <row r="770" spans="1:41" ht="19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</row>
    <row r="771" spans="1:41" ht="19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</row>
    <row r="772" spans="1:41" ht="19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</row>
    <row r="773" spans="1:41" ht="19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</row>
    <row r="774" spans="1:41" ht="19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</row>
    <row r="775" spans="1:41" ht="19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</row>
    <row r="776" spans="1:41" ht="19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</row>
    <row r="777" spans="1:41" ht="19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</row>
    <row r="778" spans="1:41" ht="19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</row>
    <row r="779" spans="1:41" ht="19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</row>
    <row r="780" spans="1:41" ht="19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</row>
    <row r="781" spans="1:41" ht="19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</row>
    <row r="782" spans="1:41" ht="19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</row>
    <row r="783" spans="1:41" ht="19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</row>
    <row r="784" spans="1:41" ht="19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</row>
    <row r="785" spans="1:41" ht="19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</row>
    <row r="786" spans="1:41" ht="19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</row>
    <row r="787" spans="1:41" ht="19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</row>
    <row r="788" spans="1:41" ht="19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</row>
    <row r="789" spans="1:41" ht="19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</row>
    <row r="790" spans="1:41" ht="19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</row>
    <row r="791" spans="1:41" ht="19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</row>
    <row r="792" spans="1:41" ht="19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</row>
    <row r="793" spans="1:41" ht="19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</row>
    <row r="794" spans="1:41" ht="19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</row>
    <row r="795" spans="1:41" ht="19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</row>
    <row r="796" spans="1:41" ht="19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</row>
    <row r="797" spans="1:41" ht="19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</row>
    <row r="798" spans="1:41" ht="19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</row>
    <row r="799" spans="1:41" ht="19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</row>
    <row r="800" spans="1:41" ht="19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</row>
    <row r="801" spans="1:41" ht="19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</row>
    <row r="802" spans="1:41" ht="19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</row>
    <row r="803" spans="1:41" ht="19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</row>
    <row r="804" spans="1:41" ht="19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</row>
    <row r="805" spans="1:41" ht="19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</row>
    <row r="806" spans="1:41" ht="19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</row>
    <row r="807" spans="1:41" ht="19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</row>
    <row r="808" spans="1:41" ht="19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</row>
    <row r="809" spans="1:41" ht="19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</row>
    <row r="810" spans="1:41" ht="19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</row>
    <row r="811" spans="1:41" ht="19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</row>
    <row r="812" spans="1:41" ht="19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</row>
    <row r="813" spans="1:41" ht="19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</row>
    <row r="814" spans="1:41" ht="19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</row>
    <row r="815" spans="1:41" ht="19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</row>
    <row r="816" spans="1:41" ht="19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</row>
    <row r="817" spans="1:41" ht="19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</row>
    <row r="818" spans="1:41" ht="19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</row>
    <row r="819" spans="1:41" ht="19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</row>
    <row r="820" spans="1:41" ht="19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</row>
    <row r="821" spans="1:41" ht="19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</row>
    <row r="822" spans="1:41" ht="19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</row>
    <row r="823" spans="1:41" ht="19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</row>
    <row r="824" spans="1:41" ht="19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</row>
    <row r="825" spans="1:41" ht="19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</row>
    <row r="826" spans="1:41" ht="19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</row>
    <row r="827" spans="1:41" ht="19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</row>
    <row r="828" spans="1:41" ht="19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</row>
    <row r="829" spans="1:41" ht="19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</row>
    <row r="830" spans="1:41" ht="19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</row>
    <row r="831" spans="1:41" ht="19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</row>
    <row r="832" spans="1:41" ht="19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</row>
    <row r="833" spans="1:41" ht="19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</row>
    <row r="834" spans="1:41" ht="19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</row>
    <row r="835" spans="1:41" ht="19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</row>
    <row r="836" spans="1:41" ht="19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</row>
    <row r="837" spans="1:41" ht="19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</row>
    <row r="838" spans="1:41" ht="19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</row>
    <row r="839" spans="1:41" ht="19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</row>
    <row r="840" spans="1:41" ht="19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</row>
    <row r="841" spans="1:41" ht="19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</row>
    <row r="842" spans="1:41" ht="19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</row>
    <row r="843" spans="1:41" ht="19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</row>
    <row r="844" spans="1:41" ht="19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</row>
    <row r="845" spans="1:41" ht="19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</row>
    <row r="846" spans="1:41" ht="19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</row>
    <row r="847" spans="1:41" ht="19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</row>
    <row r="848" spans="1:41" ht="19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</row>
    <row r="849" spans="1:41" ht="19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</row>
    <row r="850" spans="1:41" ht="19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</row>
    <row r="851" spans="1:41" ht="19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</row>
    <row r="852" spans="1:41" ht="19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</row>
    <row r="853" spans="1:41" ht="19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</row>
    <row r="854" spans="1:41" ht="19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</row>
    <row r="855" spans="1:41" ht="19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</row>
    <row r="856" spans="1:41" ht="19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</row>
    <row r="857" spans="1:41" ht="19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</row>
    <row r="858" spans="1:41" ht="19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</row>
    <row r="859" spans="1:41" ht="19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</row>
    <row r="860" spans="1:41" ht="19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</row>
    <row r="861" spans="1:41" ht="19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</row>
    <row r="862" spans="1:41" ht="19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</row>
    <row r="863" spans="1:41" ht="19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</row>
    <row r="864" spans="1:41" ht="19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</row>
    <row r="865" spans="1:41" ht="19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</row>
    <row r="866" spans="1:41" ht="19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</row>
    <row r="867" spans="1:41" ht="19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</row>
    <row r="868" spans="1:41" ht="19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</row>
    <row r="869" spans="1:41" ht="19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</row>
    <row r="870" spans="1:41" ht="19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</row>
    <row r="871" spans="1:41" ht="19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</row>
    <row r="872" spans="1:41" ht="19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</row>
    <row r="873" spans="1:41" ht="19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</row>
    <row r="874" spans="1:41" ht="19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</row>
    <row r="875" spans="1:41" ht="19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</row>
    <row r="876" spans="1:41" ht="19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</row>
    <row r="877" spans="1:41" ht="19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</row>
    <row r="878" spans="1:41" ht="19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</row>
    <row r="879" spans="1:41" ht="19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</row>
    <row r="880" spans="1:41" ht="19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</row>
    <row r="881" spans="1:41" ht="19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</row>
    <row r="882" spans="1:41" ht="19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</row>
    <row r="883" spans="1:41" ht="19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</row>
    <row r="884" spans="1:41" ht="19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</row>
    <row r="885" spans="1:41" ht="19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</row>
    <row r="886" spans="1:41" ht="19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</row>
    <row r="887" spans="1:41" ht="19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</row>
    <row r="888" spans="1:41" ht="19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</row>
    <row r="889" spans="1:41" ht="19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</row>
    <row r="890" spans="1:41" ht="19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</row>
    <row r="891" spans="1:41" ht="19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</row>
    <row r="892" spans="1:41" ht="19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</row>
    <row r="893" spans="1:41" ht="19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</row>
    <row r="894" spans="1:41" ht="19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</row>
    <row r="895" spans="1:41" ht="19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</row>
    <row r="896" spans="1:41" ht="19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</row>
    <row r="897" spans="1:41" ht="19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</row>
    <row r="898" spans="1:41" ht="19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</row>
    <row r="899" spans="1:41" ht="19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</row>
    <row r="900" spans="1:41" ht="19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</row>
    <row r="901" spans="1:41" ht="19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</row>
    <row r="902" spans="1:41" ht="19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</row>
    <row r="903" spans="1:41" ht="19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</row>
    <row r="904" spans="1:41" ht="19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</row>
    <row r="905" spans="1:41" ht="19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</row>
    <row r="906" spans="1:41" ht="19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</row>
    <row r="907" spans="1:41" ht="19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</row>
    <row r="908" spans="1:41" ht="19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</row>
    <row r="909" spans="1:41" ht="19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</row>
    <row r="910" spans="1:41" ht="19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</row>
    <row r="911" spans="1:41" ht="19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</row>
    <row r="912" spans="1:41" ht="19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</row>
    <row r="913" spans="1:41" ht="19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</row>
    <row r="914" spans="1:41" ht="19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</row>
    <row r="915" spans="1:41" ht="19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</row>
    <row r="916" spans="1:41" ht="19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</row>
    <row r="917" spans="1:41" ht="19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</row>
    <row r="918" spans="1:41" ht="19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</row>
    <row r="919" spans="1:41" ht="19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</row>
    <row r="920" spans="1:41" ht="19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</row>
    <row r="921" spans="1:41" ht="19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</row>
    <row r="922" spans="1:41" ht="19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</row>
    <row r="923" spans="1:41" ht="19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</row>
    <row r="924" spans="1:41" ht="19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</row>
    <row r="925" spans="1:41" ht="19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</row>
    <row r="926" spans="1:41" ht="19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</row>
    <row r="927" spans="1:41" ht="19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</row>
    <row r="928" spans="1:41" ht="19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</row>
    <row r="929" spans="1:41" ht="19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</row>
    <row r="930" spans="1:41" ht="19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</row>
    <row r="931" spans="1:41" ht="19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</row>
    <row r="932" spans="1:41" ht="19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</row>
    <row r="933" spans="1:41" ht="19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</row>
    <row r="934" spans="1:41" ht="19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</row>
    <row r="935" spans="1:41" ht="19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</row>
    <row r="936" spans="1:41" ht="19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</row>
    <row r="937" spans="1:41" ht="19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</row>
    <row r="938" spans="1:41" ht="19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</row>
    <row r="939" spans="1:41" ht="19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</row>
    <row r="940" spans="1:41" ht="19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</row>
    <row r="941" spans="1:41" ht="19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</row>
    <row r="942" spans="1:41" ht="19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</row>
    <row r="943" spans="1:41" ht="19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</row>
    <row r="944" spans="1:41" ht="19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</row>
    <row r="945" spans="1:41" ht="19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</row>
    <row r="946" spans="1:41" ht="19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</row>
    <row r="947" spans="1:41" ht="19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</row>
    <row r="948" spans="1:41" ht="19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</row>
    <row r="949" spans="1:41" ht="19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</row>
    <row r="950" spans="1:41" ht="19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</row>
    <row r="951" spans="1:41" ht="19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</row>
    <row r="952" spans="1:41" ht="19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</row>
    <row r="953" spans="1:41" ht="19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</row>
    <row r="954" spans="1:41" ht="19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</row>
    <row r="955" spans="1:41" ht="19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</row>
    <row r="956" spans="1:41" ht="19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</row>
    <row r="957" spans="1:41" ht="19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</row>
    <row r="958" spans="1:41" ht="19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</row>
    <row r="959" spans="1:41" ht="19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</row>
    <row r="960" spans="1:41" ht="19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</row>
    <row r="961" spans="1:41" ht="19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</row>
    <row r="962" spans="1:41" ht="19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</row>
    <row r="963" spans="1:41" ht="19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</row>
    <row r="964" spans="1:41" ht="19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</row>
    <row r="965" spans="1:41" ht="19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</row>
    <row r="966" spans="1:41" ht="19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</row>
    <row r="967" spans="1:41" ht="19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</row>
    <row r="968" spans="1:41" ht="19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</row>
    <row r="969" spans="1:41" ht="19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</row>
    <row r="970" spans="1:41" ht="19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</row>
    <row r="971" spans="1:41" ht="19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</row>
    <row r="972" spans="1:41" ht="19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</row>
    <row r="973" spans="1:41" ht="19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</row>
    <row r="974" spans="1:41" ht="19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</row>
    <row r="975" spans="1:41" ht="19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</row>
    <row r="976" spans="1:41" ht="19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</row>
    <row r="977" spans="1:41" ht="19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</row>
    <row r="978" spans="1:41" ht="19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</row>
    <row r="979" spans="1:41" ht="19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</row>
    <row r="980" spans="1:41" ht="19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</row>
    <row r="981" spans="1:41" ht="19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</row>
    <row r="982" spans="1:41" ht="19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</row>
    <row r="983" spans="1:41" ht="19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</row>
    <row r="984" spans="1:41" ht="19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</row>
    <row r="985" spans="1:41" ht="19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</row>
    <row r="986" spans="1:41" ht="19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</row>
    <row r="987" spans="1:41" ht="19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</row>
    <row r="988" spans="1:41" ht="19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</row>
    <row r="989" spans="1:41" ht="19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</row>
    <row r="990" spans="1:41" ht="19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</row>
    <row r="991" spans="1:41" ht="19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</row>
    <row r="992" spans="1:41" ht="19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</row>
    <row r="993" spans="1:41" ht="19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</row>
    <row r="994" spans="1:41" ht="19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</row>
    <row r="995" spans="1:41" ht="19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</row>
    <row r="996" spans="1:41" ht="19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</row>
    <row r="997" spans="1:41" ht="19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</row>
    <row r="998" spans="1:41" ht="19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</row>
    <row r="999" spans="1:41" ht="19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</row>
    <row r="1000" spans="1:41" ht="19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</row>
  </sheetData>
  <autoFilter ref="C1:C1000" xr:uid="{00000000-0009-0000-0000-000000000000}"/>
  <phoneticPr fontId="9"/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000"/>
  <sheetViews>
    <sheetView workbookViewId="0"/>
  </sheetViews>
  <sheetFormatPr baseColWidth="10" defaultColWidth="12.6640625" defaultRowHeight="15" customHeight="1"/>
  <cols>
    <col min="1" max="1" width="10.6640625" customWidth="1"/>
    <col min="2" max="26" width="9.33203125" customWidth="1"/>
  </cols>
  <sheetData>
    <row r="1" spans="1:1" ht="19.5" customHeight="1">
      <c r="A1" s="1" t="s">
        <v>4</v>
      </c>
    </row>
    <row r="2" spans="1:1" ht="19.5" customHeight="1">
      <c r="A2" s="6" t="s">
        <v>12</v>
      </c>
    </row>
    <row r="3" spans="1:1" ht="19.5" customHeight="1">
      <c r="A3" s="6" t="s">
        <v>14</v>
      </c>
    </row>
    <row r="4" spans="1:1" ht="19.5" customHeight="1">
      <c r="A4" s="6" t="s">
        <v>17</v>
      </c>
    </row>
    <row r="5" spans="1:1" ht="19.5" customHeight="1">
      <c r="A5" s="6"/>
    </row>
    <row r="6" spans="1:1" ht="19.5" customHeight="1"/>
    <row r="7" spans="1:1" ht="19.5" customHeight="1"/>
    <row r="8" spans="1:1" ht="19.5" customHeight="1"/>
    <row r="9" spans="1:1" ht="19.5" customHeight="1"/>
    <row r="10" spans="1:1" ht="19.5" customHeight="1"/>
    <row r="11" spans="1:1" ht="19.5" customHeight="1"/>
    <row r="12" spans="1:1" ht="19.5" customHeight="1"/>
    <row r="13" spans="1:1" ht="19.5" customHeight="1"/>
    <row r="14" spans="1:1" ht="19.5" customHeight="1"/>
    <row r="15" spans="1:1" ht="19.5" customHeight="1"/>
    <row r="16" spans="1:1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spans="1:1" ht="19.5" customHeight="1"/>
    <row r="210" spans="1:1" ht="19.5" customHeight="1"/>
    <row r="211" spans="1:1" ht="19.5" customHeight="1"/>
    <row r="212" spans="1:1" ht="19.5" customHeight="1"/>
    <row r="213" spans="1:1" ht="19.5" customHeight="1"/>
    <row r="214" spans="1:1" ht="19.5" customHeight="1"/>
    <row r="215" spans="1:1" ht="19.5" customHeight="1"/>
    <row r="216" spans="1:1" ht="19.5" customHeight="1"/>
    <row r="217" spans="1:1" ht="19.5" customHeight="1"/>
    <row r="218" spans="1:1" ht="19.5" customHeight="1"/>
    <row r="219" spans="1:1" ht="19.5" customHeight="1"/>
    <row r="220" spans="1:1" ht="19.5" customHeight="1"/>
    <row r="221" spans="1:1" ht="19.5" customHeight="1">
      <c r="A221" s="3"/>
    </row>
    <row r="222" spans="1:1" ht="19.5" customHeight="1">
      <c r="A222" s="3"/>
    </row>
    <row r="223" spans="1:1" ht="19.5" customHeight="1">
      <c r="A223" s="3"/>
    </row>
    <row r="224" spans="1:1" ht="19.5" customHeight="1">
      <c r="A224" s="3"/>
    </row>
    <row r="225" spans="1:1" ht="19.5" customHeight="1">
      <c r="A225" s="3"/>
    </row>
    <row r="226" spans="1:1" ht="19.5" customHeight="1">
      <c r="A226" s="3"/>
    </row>
    <row r="227" spans="1:1" ht="19.5" customHeight="1">
      <c r="A227" s="3"/>
    </row>
    <row r="228" spans="1:1" ht="19.5" customHeight="1">
      <c r="A228" s="3"/>
    </row>
    <row r="229" spans="1:1" ht="19.5" customHeight="1">
      <c r="A229" s="3"/>
    </row>
    <row r="230" spans="1:1" ht="19.5" customHeight="1">
      <c r="A230" s="3"/>
    </row>
    <row r="231" spans="1:1" ht="19.5" customHeight="1">
      <c r="A231" s="3"/>
    </row>
    <row r="232" spans="1:1" ht="19.5" customHeight="1">
      <c r="A232" s="3"/>
    </row>
    <row r="233" spans="1:1" ht="19.5" customHeight="1">
      <c r="A233" s="3"/>
    </row>
    <row r="234" spans="1:1" ht="19.5" customHeight="1">
      <c r="A234" s="3"/>
    </row>
    <row r="235" spans="1:1" ht="19.5" customHeight="1">
      <c r="A235" s="3"/>
    </row>
    <row r="236" spans="1:1" ht="19.5" customHeight="1">
      <c r="A236" s="3"/>
    </row>
    <row r="237" spans="1:1" ht="19.5" customHeight="1">
      <c r="A237" s="3"/>
    </row>
    <row r="238" spans="1:1" ht="19.5" customHeight="1">
      <c r="A238" s="3"/>
    </row>
    <row r="239" spans="1:1" ht="19.5" customHeight="1">
      <c r="A239" s="3"/>
    </row>
    <row r="240" spans="1:1" ht="19.5" customHeight="1">
      <c r="A240" s="3"/>
    </row>
    <row r="241" spans="1:1" ht="19.5" customHeight="1">
      <c r="A241" s="3"/>
    </row>
    <row r="242" spans="1:1" ht="19.5" customHeight="1">
      <c r="A242" s="3"/>
    </row>
    <row r="243" spans="1:1" ht="19.5" customHeight="1">
      <c r="A243" s="3"/>
    </row>
    <row r="244" spans="1:1" ht="19.5" customHeight="1">
      <c r="A244" s="3"/>
    </row>
    <row r="245" spans="1:1" ht="19.5" customHeight="1">
      <c r="A245" s="3"/>
    </row>
    <row r="246" spans="1:1" ht="19.5" customHeight="1">
      <c r="A246" s="3"/>
    </row>
    <row r="247" spans="1:1" ht="19.5" customHeight="1">
      <c r="A247" s="3"/>
    </row>
    <row r="248" spans="1:1" ht="19.5" customHeight="1">
      <c r="A248" s="3"/>
    </row>
    <row r="249" spans="1:1" ht="19.5" customHeight="1">
      <c r="A249" s="3"/>
    </row>
    <row r="250" spans="1:1" ht="19.5" customHeight="1">
      <c r="A250" s="3"/>
    </row>
    <row r="251" spans="1:1" ht="19.5" customHeight="1">
      <c r="A251" s="3"/>
    </row>
    <row r="252" spans="1:1" ht="19.5" customHeight="1">
      <c r="A252" s="3"/>
    </row>
    <row r="253" spans="1:1" ht="19.5" customHeight="1">
      <c r="A253" s="3"/>
    </row>
    <row r="254" spans="1:1" ht="19.5" customHeight="1">
      <c r="A254" s="3"/>
    </row>
    <row r="255" spans="1:1" ht="19.5" customHeight="1">
      <c r="A255" s="3"/>
    </row>
    <row r="256" spans="1:1" ht="19.5" customHeight="1">
      <c r="A256" s="3"/>
    </row>
    <row r="257" spans="1:1" ht="19.5" customHeight="1">
      <c r="A257" s="3"/>
    </row>
    <row r="258" spans="1:1" ht="19.5" customHeight="1">
      <c r="A258" s="3"/>
    </row>
    <row r="259" spans="1:1" ht="19.5" customHeight="1">
      <c r="A259" s="3"/>
    </row>
    <row r="260" spans="1:1" ht="19.5" customHeight="1">
      <c r="A260" s="3"/>
    </row>
    <row r="261" spans="1:1" ht="19.5" customHeight="1">
      <c r="A261" s="3"/>
    </row>
    <row r="262" spans="1:1" ht="19.5" customHeight="1">
      <c r="A262" s="3"/>
    </row>
    <row r="263" spans="1:1" ht="19.5" customHeight="1">
      <c r="A263" s="3"/>
    </row>
    <row r="264" spans="1:1" ht="19.5" customHeight="1">
      <c r="A264" s="3"/>
    </row>
    <row r="265" spans="1:1" ht="19.5" customHeight="1">
      <c r="A265" s="3"/>
    </row>
    <row r="266" spans="1:1" ht="19.5" customHeight="1">
      <c r="A266" s="3"/>
    </row>
    <row r="267" spans="1:1" ht="19.5" customHeight="1">
      <c r="A267" s="3"/>
    </row>
    <row r="268" spans="1:1" ht="19.5" customHeight="1">
      <c r="A268" s="3"/>
    </row>
    <row r="269" spans="1:1" ht="19.5" customHeight="1">
      <c r="A269" s="3"/>
    </row>
    <row r="270" spans="1:1" ht="19.5" customHeight="1">
      <c r="A270" s="3"/>
    </row>
    <row r="271" spans="1:1" ht="19.5" customHeight="1">
      <c r="A271" s="3"/>
    </row>
    <row r="272" spans="1:1" ht="19.5" customHeight="1">
      <c r="A272" s="3"/>
    </row>
    <row r="273" spans="1:1" ht="19.5" customHeight="1">
      <c r="A273" s="3"/>
    </row>
    <row r="274" spans="1:1" ht="19.5" customHeight="1">
      <c r="A274" s="3"/>
    </row>
    <row r="275" spans="1:1" ht="19.5" customHeight="1">
      <c r="A275" s="3"/>
    </row>
    <row r="276" spans="1:1" ht="19.5" customHeight="1">
      <c r="A276" s="3"/>
    </row>
    <row r="277" spans="1:1" ht="19.5" customHeight="1">
      <c r="A277" s="3"/>
    </row>
    <row r="278" spans="1:1" ht="19.5" customHeight="1">
      <c r="A278" s="3"/>
    </row>
    <row r="279" spans="1:1" ht="19.5" customHeight="1">
      <c r="A279" s="3"/>
    </row>
    <row r="280" spans="1:1" ht="19.5" customHeight="1">
      <c r="A280" s="3"/>
    </row>
    <row r="281" spans="1:1" ht="19.5" customHeight="1">
      <c r="A281" s="3"/>
    </row>
    <row r="282" spans="1:1" ht="19.5" customHeight="1">
      <c r="A282" s="3"/>
    </row>
    <row r="283" spans="1:1" ht="19.5" customHeight="1">
      <c r="A283" s="3"/>
    </row>
    <row r="284" spans="1:1" ht="19.5" customHeight="1">
      <c r="A284" s="3"/>
    </row>
    <row r="285" spans="1:1" ht="19.5" customHeight="1">
      <c r="A285" s="3"/>
    </row>
    <row r="286" spans="1:1" ht="19.5" customHeight="1">
      <c r="A286" s="3"/>
    </row>
    <row r="287" spans="1:1" ht="19.5" customHeight="1">
      <c r="A287" s="3"/>
    </row>
    <row r="288" spans="1:1" ht="19.5" customHeight="1">
      <c r="A288" s="3"/>
    </row>
    <row r="289" spans="1:1" ht="19.5" customHeight="1">
      <c r="A289" s="3"/>
    </row>
    <row r="290" spans="1:1" ht="19.5" customHeight="1">
      <c r="A290" s="3"/>
    </row>
    <row r="291" spans="1:1" ht="19.5" customHeight="1">
      <c r="A291" s="3"/>
    </row>
    <row r="292" spans="1:1" ht="19.5" customHeight="1">
      <c r="A292" s="3"/>
    </row>
    <row r="293" spans="1:1" ht="19.5" customHeight="1">
      <c r="A293" s="3"/>
    </row>
    <row r="294" spans="1:1" ht="19.5" customHeight="1">
      <c r="A294" s="3"/>
    </row>
    <row r="295" spans="1:1" ht="19.5" customHeight="1">
      <c r="A295" s="3"/>
    </row>
    <row r="296" spans="1:1" ht="19.5" customHeight="1">
      <c r="A296" s="3"/>
    </row>
    <row r="297" spans="1:1" ht="19.5" customHeight="1">
      <c r="A297" s="3"/>
    </row>
    <row r="298" spans="1:1" ht="19.5" customHeight="1">
      <c r="A298" s="3"/>
    </row>
    <row r="299" spans="1:1" ht="19.5" customHeight="1">
      <c r="A299" s="3"/>
    </row>
    <row r="300" spans="1:1" ht="19.5" customHeight="1">
      <c r="A300" s="3"/>
    </row>
    <row r="301" spans="1:1" ht="19.5" customHeight="1">
      <c r="A301" s="3"/>
    </row>
    <row r="302" spans="1:1" ht="19.5" customHeight="1">
      <c r="A302" s="3"/>
    </row>
    <row r="303" spans="1:1" ht="19.5" customHeight="1">
      <c r="A303" s="3"/>
    </row>
    <row r="304" spans="1:1" ht="19.5" customHeight="1">
      <c r="A304" s="3"/>
    </row>
    <row r="305" spans="1:1" ht="19.5" customHeight="1">
      <c r="A305" s="3"/>
    </row>
    <row r="306" spans="1:1" ht="19.5" customHeight="1">
      <c r="A306" s="3"/>
    </row>
    <row r="307" spans="1:1" ht="19.5" customHeight="1">
      <c r="A307" s="3"/>
    </row>
    <row r="308" spans="1:1" ht="19.5" customHeight="1">
      <c r="A308" s="3"/>
    </row>
    <row r="309" spans="1:1" ht="19.5" customHeight="1">
      <c r="A309" s="3"/>
    </row>
    <row r="310" spans="1:1" ht="19.5" customHeight="1">
      <c r="A310" s="3"/>
    </row>
    <row r="311" spans="1:1" ht="19.5" customHeight="1">
      <c r="A311" s="3"/>
    </row>
    <row r="312" spans="1:1" ht="19.5" customHeight="1">
      <c r="A312" s="3"/>
    </row>
    <row r="313" spans="1:1" ht="19.5" customHeight="1">
      <c r="A313" s="3"/>
    </row>
    <row r="314" spans="1:1" ht="19.5" customHeight="1">
      <c r="A314" s="3"/>
    </row>
    <row r="315" spans="1:1" ht="19.5" customHeight="1">
      <c r="A315" s="3"/>
    </row>
    <row r="316" spans="1:1" ht="19.5" customHeight="1">
      <c r="A316" s="3"/>
    </row>
    <row r="317" spans="1:1" ht="19.5" customHeight="1">
      <c r="A317" s="3"/>
    </row>
    <row r="318" spans="1:1" ht="19.5" customHeight="1">
      <c r="A318" s="3"/>
    </row>
    <row r="319" spans="1:1" ht="19.5" customHeight="1">
      <c r="A319" s="3"/>
    </row>
    <row r="320" spans="1:1" ht="19.5" customHeight="1">
      <c r="A320" s="3"/>
    </row>
    <row r="321" spans="1:1" ht="19.5" customHeight="1">
      <c r="A321" s="3"/>
    </row>
    <row r="322" spans="1:1" ht="19.5" customHeight="1">
      <c r="A322" s="3"/>
    </row>
    <row r="323" spans="1:1" ht="19.5" customHeight="1">
      <c r="A323" s="3"/>
    </row>
    <row r="324" spans="1:1" ht="19.5" customHeight="1">
      <c r="A324" s="3"/>
    </row>
    <row r="325" spans="1:1" ht="19.5" customHeight="1">
      <c r="A325" s="3"/>
    </row>
    <row r="326" spans="1:1" ht="19.5" customHeight="1">
      <c r="A326" s="3"/>
    </row>
    <row r="327" spans="1:1" ht="19.5" customHeight="1">
      <c r="A327" s="3"/>
    </row>
    <row r="328" spans="1:1" ht="19.5" customHeight="1">
      <c r="A328" s="3"/>
    </row>
    <row r="329" spans="1:1" ht="19.5" customHeight="1">
      <c r="A329" s="3"/>
    </row>
    <row r="330" spans="1:1" ht="19.5" customHeight="1">
      <c r="A330" s="3"/>
    </row>
    <row r="331" spans="1:1" ht="19.5" customHeight="1">
      <c r="A331" s="3"/>
    </row>
    <row r="332" spans="1:1" ht="19.5" customHeight="1">
      <c r="A332" s="3"/>
    </row>
    <row r="333" spans="1:1" ht="19.5" customHeight="1">
      <c r="A333" s="3"/>
    </row>
    <row r="334" spans="1:1" ht="19.5" customHeight="1">
      <c r="A334" s="3"/>
    </row>
    <row r="335" spans="1:1" ht="19.5" customHeight="1">
      <c r="A335" s="3"/>
    </row>
    <row r="336" spans="1:1" ht="19.5" customHeight="1">
      <c r="A336" s="3"/>
    </row>
    <row r="337" spans="1:1" ht="19.5" customHeight="1">
      <c r="A337" s="3"/>
    </row>
    <row r="338" spans="1:1" ht="19.5" customHeight="1">
      <c r="A338" s="3"/>
    </row>
    <row r="339" spans="1:1" ht="19.5" customHeight="1">
      <c r="A339" s="3"/>
    </row>
    <row r="340" spans="1:1" ht="19.5" customHeight="1">
      <c r="A340" s="3"/>
    </row>
    <row r="341" spans="1:1" ht="19.5" customHeight="1">
      <c r="A341" s="3"/>
    </row>
    <row r="342" spans="1:1" ht="19.5" customHeight="1">
      <c r="A342" s="3"/>
    </row>
    <row r="343" spans="1:1" ht="19.5" customHeight="1">
      <c r="A343" s="3"/>
    </row>
    <row r="344" spans="1:1" ht="19.5" customHeight="1">
      <c r="A344" s="3"/>
    </row>
    <row r="345" spans="1:1" ht="19.5" customHeight="1">
      <c r="A345" s="3"/>
    </row>
    <row r="346" spans="1:1" ht="19.5" customHeight="1">
      <c r="A346" s="3"/>
    </row>
    <row r="347" spans="1:1" ht="19.5" customHeight="1">
      <c r="A347" s="3"/>
    </row>
    <row r="348" spans="1:1" ht="19.5" customHeight="1">
      <c r="A348" s="3"/>
    </row>
    <row r="349" spans="1:1" ht="19.5" customHeight="1">
      <c r="A349" s="3"/>
    </row>
    <row r="350" spans="1:1" ht="19.5" customHeight="1">
      <c r="A350" s="3"/>
    </row>
    <row r="351" spans="1:1" ht="19.5" customHeight="1">
      <c r="A351" s="3"/>
    </row>
    <row r="352" spans="1:1" ht="19.5" customHeight="1">
      <c r="A352" s="3"/>
    </row>
    <row r="353" spans="1:1" ht="19.5" customHeight="1">
      <c r="A353" s="3"/>
    </row>
    <row r="354" spans="1:1" ht="19.5" customHeight="1">
      <c r="A354" s="3"/>
    </row>
    <row r="355" spans="1:1" ht="19.5" customHeight="1">
      <c r="A355" s="3"/>
    </row>
    <row r="356" spans="1:1" ht="19.5" customHeight="1">
      <c r="A356" s="3"/>
    </row>
    <row r="357" spans="1:1" ht="19.5" customHeight="1">
      <c r="A357" s="3"/>
    </row>
    <row r="358" spans="1:1" ht="19.5" customHeight="1">
      <c r="A358" s="3"/>
    </row>
    <row r="359" spans="1:1" ht="19.5" customHeight="1">
      <c r="A359" s="3"/>
    </row>
    <row r="360" spans="1:1" ht="19.5" customHeight="1">
      <c r="A360" s="3"/>
    </row>
    <row r="361" spans="1:1" ht="19.5" customHeight="1">
      <c r="A361" s="3"/>
    </row>
    <row r="362" spans="1:1" ht="19.5" customHeight="1">
      <c r="A362" s="3"/>
    </row>
    <row r="363" spans="1:1" ht="19.5" customHeight="1">
      <c r="A363" s="3"/>
    </row>
    <row r="364" spans="1:1" ht="19.5" customHeight="1">
      <c r="A364" s="3"/>
    </row>
    <row r="365" spans="1:1" ht="19.5" customHeight="1">
      <c r="A365" s="3"/>
    </row>
    <row r="366" spans="1:1" ht="19.5" customHeight="1">
      <c r="A366" s="3"/>
    </row>
    <row r="367" spans="1:1" ht="19.5" customHeight="1">
      <c r="A367" s="3"/>
    </row>
    <row r="368" spans="1:1" ht="19.5" customHeight="1">
      <c r="A368" s="3"/>
    </row>
    <row r="369" spans="1:1" ht="19.5" customHeight="1">
      <c r="A369" s="3"/>
    </row>
    <row r="370" spans="1:1" ht="19.5" customHeight="1">
      <c r="A370" s="3"/>
    </row>
    <row r="371" spans="1:1" ht="19.5" customHeight="1">
      <c r="A371" s="3"/>
    </row>
    <row r="372" spans="1:1" ht="19.5" customHeight="1">
      <c r="A372" s="3"/>
    </row>
    <row r="373" spans="1:1" ht="19.5" customHeight="1">
      <c r="A373" s="3"/>
    </row>
    <row r="374" spans="1:1" ht="19.5" customHeight="1">
      <c r="A374" s="3"/>
    </row>
    <row r="375" spans="1:1" ht="19.5" customHeight="1">
      <c r="A375" s="3"/>
    </row>
    <row r="376" spans="1:1" ht="19.5" customHeight="1">
      <c r="A376" s="3"/>
    </row>
    <row r="377" spans="1:1" ht="19.5" customHeight="1">
      <c r="A377" s="3"/>
    </row>
    <row r="378" spans="1:1" ht="19.5" customHeight="1">
      <c r="A378" s="3"/>
    </row>
    <row r="379" spans="1:1" ht="19.5" customHeight="1">
      <c r="A379" s="3"/>
    </row>
    <row r="380" spans="1:1" ht="19.5" customHeight="1">
      <c r="A380" s="3"/>
    </row>
    <row r="381" spans="1:1" ht="19.5" customHeight="1">
      <c r="A381" s="3"/>
    </row>
    <row r="382" spans="1:1" ht="19.5" customHeight="1">
      <c r="A382" s="3"/>
    </row>
    <row r="383" spans="1:1" ht="19.5" customHeight="1">
      <c r="A383" s="3"/>
    </row>
    <row r="384" spans="1:1" ht="19.5" customHeight="1">
      <c r="A384" s="3"/>
    </row>
    <row r="385" spans="1:1" ht="19.5" customHeight="1">
      <c r="A385" s="3"/>
    </row>
    <row r="386" spans="1:1" ht="19.5" customHeight="1">
      <c r="A386" s="3"/>
    </row>
    <row r="387" spans="1:1" ht="19.5" customHeight="1">
      <c r="A387" s="3"/>
    </row>
    <row r="388" spans="1:1" ht="19.5" customHeight="1">
      <c r="A388" s="3"/>
    </row>
    <row r="389" spans="1:1" ht="19.5" customHeight="1">
      <c r="A389" s="3"/>
    </row>
    <row r="390" spans="1:1" ht="19.5" customHeight="1">
      <c r="A390" s="3"/>
    </row>
    <row r="391" spans="1:1" ht="19.5" customHeight="1">
      <c r="A391" s="3"/>
    </row>
    <row r="392" spans="1:1" ht="19.5" customHeight="1">
      <c r="A392" s="3"/>
    </row>
    <row r="393" spans="1:1" ht="19.5" customHeight="1">
      <c r="A393" s="3"/>
    </row>
    <row r="394" spans="1:1" ht="19.5" customHeight="1">
      <c r="A394" s="3"/>
    </row>
    <row r="395" spans="1:1" ht="19.5" customHeight="1">
      <c r="A395" s="3"/>
    </row>
    <row r="396" spans="1:1" ht="19.5" customHeight="1">
      <c r="A396" s="3"/>
    </row>
    <row r="397" spans="1:1" ht="19.5" customHeight="1">
      <c r="A397" s="3"/>
    </row>
    <row r="398" spans="1:1" ht="19.5" customHeight="1">
      <c r="A398" s="3"/>
    </row>
    <row r="399" spans="1:1" ht="19.5" customHeight="1">
      <c r="A399" s="3"/>
    </row>
    <row r="400" spans="1:1" ht="19.5" customHeight="1">
      <c r="A400" s="3"/>
    </row>
    <row r="401" spans="1:1" ht="19.5" customHeight="1">
      <c r="A401" s="3"/>
    </row>
    <row r="402" spans="1:1" ht="19.5" customHeight="1">
      <c r="A402" s="3"/>
    </row>
    <row r="403" spans="1:1" ht="19.5" customHeight="1">
      <c r="A403" s="3"/>
    </row>
    <row r="404" spans="1:1" ht="19.5" customHeight="1">
      <c r="A404" s="3"/>
    </row>
    <row r="405" spans="1:1" ht="19.5" customHeight="1">
      <c r="A405" s="3"/>
    </row>
    <row r="406" spans="1:1" ht="19.5" customHeight="1">
      <c r="A406" s="3"/>
    </row>
    <row r="407" spans="1:1" ht="19.5" customHeight="1">
      <c r="A407" s="3"/>
    </row>
    <row r="408" spans="1:1" ht="19.5" customHeight="1">
      <c r="A408" s="3"/>
    </row>
    <row r="409" spans="1:1" ht="19.5" customHeight="1">
      <c r="A409" s="3"/>
    </row>
    <row r="410" spans="1:1" ht="19.5" customHeight="1">
      <c r="A410" s="3"/>
    </row>
    <row r="411" spans="1:1" ht="19.5" customHeight="1">
      <c r="A411" s="3"/>
    </row>
    <row r="412" spans="1:1" ht="19.5" customHeight="1">
      <c r="A412" s="3"/>
    </row>
    <row r="413" spans="1:1" ht="19.5" customHeight="1">
      <c r="A413" s="3"/>
    </row>
    <row r="414" spans="1:1" ht="19.5" customHeight="1">
      <c r="A414" s="3"/>
    </row>
    <row r="415" spans="1:1" ht="19.5" customHeight="1">
      <c r="A415" s="3"/>
    </row>
    <row r="416" spans="1:1" ht="19.5" customHeight="1">
      <c r="A416" s="3"/>
    </row>
    <row r="417" spans="1:1" ht="19.5" customHeight="1">
      <c r="A417" s="3"/>
    </row>
    <row r="418" spans="1:1" ht="19.5" customHeight="1">
      <c r="A418" s="3"/>
    </row>
    <row r="419" spans="1:1" ht="19.5" customHeight="1">
      <c r="A419" s="3"/>
    </row>
    <row r="420" spans="1:1" ht="19.5" customHeight="1">
      <c r="A420" s="3"/>
    </row>
    <row r="421" spans="1:1" ht="19.5" customHeight="1">
      <c r="A421" s="3"/>
    </row>
    <row r="422" spans="1:1" ht="19.5" customHeight="1">
      <c r="A422" s="3"/>
    </row>
    <row r="423" spans="1:1" ht="19.5" customHeight="1">
      <c r="A423" s="3"/>
    </row>
    <row r="424" spans="1:1" ht="19.5" customHeight="1">
      <c r="A424" s="3"/>
    </row>
    <row r="425" spans="1:1" ht="19.5" customHeight="1">
      <c r="A425" s="3"/>
    </row>
    <row r="426" spans="1:1" ht="19.5" customHeight="1">
      <c r="A426" s="3"/>
    </row>
    <row r="427" spans="1:1" ht="19.5" customHeight="1">
      <c r="A427" s="3"/>
    </row>
    <row r="428" spans="1:1" ht="19.5" customHeight="1">
      <c r="A428" s="3"/>
    </row>
    <row r="429" spans="1:1" ht="19.5" customHeight="1">
      <c r="A429" s="3"/>
    </row>
    <row r="430" spans="1:1" ht="19.5" customHeight="1">
      <c r="A430" s="3"/>
    </row>
    <row r="431" spans="1:1" ht="19.5" customHeight="1">
      <c r="A431" s="3"/>
    </row>
    <row r="432" spans="1:1" ht="19.5" customHeight="1">
      <c r="A432" s="3"/>
    </row>
    <row r="433" spans="1:1" ht="19.5" customHeight="1">
      <c r="A433" s="3"/>
    </row>
    <row r="434" spans="1:1" ht="19.5" customHeight="1">
      <c r="A434" s="3"/>
    </row>
    <row r="435" spans="1:1" ht="19.5" customHeight="1">
      <c r="A435" s="3"/>
    </row>
    <row r="436" spans="1:1" ht="19.5" customHeight="1">
      <c r="A436" s="3"/>
    </row>
    <row r="437" spans="1:1" ht="19.5" customHeight="1">
      <c r="A437" s="3"/>
    </row>
    <row r="438" spans="1:1" ht="19.5" customHeight="1">
      <c r="A438" s="3"/>
    </row>
    <row r="439" spans="1:1" ht="19.5" customHeight="1">
      <c r="A439" s="3"/>
    </row>
    <row r="440" spans="1:1" ht="19.5" customHeight="1">
      <c r="A440" s="3"/>
    </row>
    <row r="441" spans="1:1" ht="19.5" customHeight="1">
      <c r="A441" s="3"/>
    </row>
    <row r="442" spans="1:1" ht="19.5" customHeight="1">
      <c r="A442" s="3"/>
    </row>
    <row r="443" spans="1:1" ht="19.5" customHeight="1">
      <c r="A443" s="3"/>
    </row>
    <row r="444" spans="1:1" ht="19.5" customHeight="1">
      <c r="A444" s="3"/>
    </row>
    <row r="445" spans="1:1" ht="19.5" customHeight="1">
      <c r="A445" s="3"/>
    </row>
    <row r="446" spans="1:1" ht="19.5" customHeight="1">
      <c r="A446" s="3"/>
    </row>
    <row r="447" spans="1:1" ht="19.5" customHeight="1">
      <c r="A447" s="3"/>
    </row>
    <row r="448" spans="1:1" ht="19.5" customHeight="1">
      <c r="A448" s="3"/>
    </row>
    <row r="449" spans="1:1" ht="19.5" customHeight="1">
      <c r="A449" s="3"/>
    </row>
    <row r="450" spans="1:1" ht="19.5" customHeight="1">
      <c r="A450" s="3"/>
    </row>
    <row r="451" spans="1:1" ht="19.5" customHeight="1">
      <c r="A451" s="3"/>
    </row>
    <row r="452" spans="1:1" ht="19.5" customHeight="1">
      <c r="A452" s="3"/>
    </row>
    <row r="453" spans="1:1" ht="19.5" customHeight="1">
      <c r="A453" s="3"/>
    </row>
    <row r="454" spans="1:1" ht="19.5" customHeight="1">
      <c r="A454" s="3"/>
    </row>
    <row r="455" spans="1:1" ht="19.5" customHeight="1">
      <c r="A455" s="3"/>
    </row>
    <row r="456" spans="1:1" ht="19.5" customHeight="1">
      <c r="A456" s="3"/>
    </row>
    <row r="457" spans="1:1" ht="19.5" customHeight="1">
      <c r="A457" s="3"/>
    </row>
    <row r="458" spans="1:1" ht="19.5" customHeight="1">
      <c r="A458" s="3"/>
    </row>
    <row r="459" spans="1:1" ht="19.5" customHeight="1">
      <c r="A459" s="3"/>
    </row>
    <row r="460" spans="1:1" ht="19.5" customHeight="1">
      <c r="A460" s="3"/>
    </row>
    <row r="461" spans="1:1" ht="19.5" customHeight="1">
      <c r="A461" s="3"/>
    </row>
    <row r="462" spans="1:1" ht="19.5" customHeight="1">
      <c r="A462" s="3"/>
    </row>
    <row r="463" spans="1:1" ht="19.5" customHeight="1">
      <c r="A463" s="3"/>
    </row>
    <row r="464" spans="1:1" ht="19.5" customHeight="1">
      <c r="A464" s="3"/>
    </row>
    <row r="465" spans="1:1" ht="19.5" customHeight="1">
      <c r="A465" s="3"/>
    </row>
    <row r="466" spans="1:1" ht="19.5" customHeight="1">
      <c r="A466" s="3"/>
    </row>
    <row r="467" spans="1:1" ht="19.5" customHeight="1">
      <c r="A467" s="3"/>
    </row>
    <row r="468" spans="1:1" ht="19.5" customHeight="1">
      <c r="A468" s="3"/>
    </row>
    <row r="469" spans="1:1" ht="19.5" customHeight="1">
      <c r="A469" s="3"/>
    </row>
    <row r="470" spans="1:1" ht="19.5" customHeight="1">
      <c r="A470" s="3"/>
    </row>
    <row r="471" spans="1:1" ht="19.5" customHeight="1">
      <c r="A471" s="3"/>
    </row>
    <row r="472" spans="1:1" ht="19.5" customHeight="1">
      <c r="A472" s="3"/>
    </row>
    <row r="473" spans="1:1" ht="19.5" customHeight="1">
      <c r="A473" s="3"/>
    </row>
    <row r="474" spans="1:1" ht="19.5" customHeight="1">
      <c r="A474" s="3"/>
    </row>
    <row r="475" spans="1:1" ht="19.5" customHeight="1">
      <c r="A475" s="3"/>
    </row>
    <row r="476" spans="1:1" ht="19.5" customHeight="1">
      <c r="A476" s="3"/>
    </row>
    <row r="477" spans="1:1" ht="19.5" customHeight="1">
      <c r="A477" s="3"/>
    </row>
    <row r="478" spans="1:1" ht="19.5" customHeight="1">
      <c r="A478" s="3"/>
    </row>
    <row r="479" spans="1:1" ht="19.5" customHeight="1">
      <c r="A479" s="3"/>
    </row>
    <row r="480" spans="1:1" ht="19.5" customHeight="1">
      <c r="A480" s="3"/>
    </row>
    <row r="481" spans="1:1" ht="19.5" customHeight="1">
      <c r="A481" s="3"/>
    </row>
    <row r="482" spans="1:1" ht="19.5" customHeight="1">
      <c r="A482" s="3"/>
    </row>
    <row r="483" spans="1:1" ht="19.5" customHeight="1">
      <c r="A483" s="3"/>
    </row>
    <row r="484" spans="1:1" ht="19.5" customHeight="1">
      <c r="A484" s="3"/>
    </row>
    <row r="485" spans="1:1" ht="19.5" customHeight="1">
      <c r="A485" s="3"/>
    </row>
    <row r="486" spans="1:1" ht="19.5" customHeight="1">
      <c r="A486" s="3"/>
    </row>
    <row r="487" spans="1:1" ht="19.5" customHeight="1">
      <c r="A487" s="3"/>
    </row>
    <row r="488" spans="1:1" ht="19.5" customHeight="1">
      <c r="A488" s="3"/>
    </row>
    <row r="489" spans="1:1" ht="19.5" customHeight="1">
      <c r="A489" s="3"/>
    </row>
    <row r="490" spans="1:1" ht="19.5" customHeight="1">
      <c r="A490" s="3"/>
    </row>
    <row r="491" spans="1:1" ht="19.5" customHeight="1">
      <c r="A491" s="3"/>
    </row>
    <row r="492" spans="1:1" ht="19.5" customHeight="1">
      <c r="A492" s="3"/>
    </row>
    <row r="493" spans="1:1" ht="19.5" customHeight="1">
      <c r="A493" s="3"/>
    </row>
    <row r="494" spans="1:1" ht="19.5" customHeight="1">
      <c r="A494" s="3"/>
    </row>
    <row r="495" spans="1:1" ht="19.5" customHeight="1">
      <c r="A495" s="3"/>
    </row>
    <row r="496" spans="1:1" ht="19.5" customHeight="1">
      <c r="A496" s="3"/>
    </row>
    <row r="497" spans="1:1" ht="19.5" customHeight="1">
      <c r="A497" s="3"/>
    </row>
    <row r="498" spans="1:1" ht="19.5" customHeight="1">
      <c r="A498" s="3"/>
    </row>
    <row r="499" spans="1:1" ht="19.5" customHeight="1">
      <c r="A499" s="3"/>
    </row>
    <row r="500" spans="1:1" ht="19.5" customHeight="1">
      <c r="A500" s="3"/>
    </row>
    <row r="501" spans="1:1" ht="19.5" customHeight="1">
      <c r="A501" s="3"/>
    </row>
    <row r="502" spans="1:1" ht="19.5" customHeight="1">
      <c r="A502" s="3"/>
    </row>
    <row r="503" spans="1:1" ht="19.5" customHeight="1">
      <c r="A503" s="3"/>
    </row>
    <row r="504" spans="1:1" ht="19.5" customHeight="1">
      <c r="A504" s="3"/>
    </row>
    <row r="505" spans="1:1" ht="19.5" customHeight="1">
      <c r="A505" s="3"/>
    </row>
    <row r="506" spans="1:1" ht="19.5" customHeight="1">
      <c r="A506" s="3"/>
    </row>
    <row r="507" spans="1:1" ht="19.5" customHeight="1">
      <c r="A507" s="3"/>
    </row>
    <row r="508" spans="1:1" ht="19.5" customHeight="1">
      <c r="A508" s="3"/>
    </row>
    <row r="509" spans="1:1" ht="19.5" customHeight="1">
      <c r="A509" s="3"/>
    </row>
    <row r="510" spans="1:1" ht="19.5" customHeight="1">
      <c r="A510" s="3"/>
    </row>
    <row r="511" spans="1:1" ht="19.5" customHeight="1">
      <c r="A511" s="3"/>
    </row>
    <row r="512" spans="1:1" ht="19.5" customHeight="1">
      <c r="A512" s="3"/>
    </row>
    <row r="513" spans="1:1" ht="19.5" customHeight="1">
      <c r="A513" s="3"/>
    </row>
    <row r="514" spans="1:1" ht="19.5" customHeight="1">
      <c r="A514" s="3"/>
    </row>
    <row r="515" spans="1:1" ht="19.5" customHeight="1">
      <c r="A515" s="3"/>
    </row>
    <row r="516" spans="1:1" ht="19.5" customHeight="1">
      <c r="A516" s="3"/>
    </row>
    <row r="517" spans="1:1" ht="19.5" customHeight="1">
      <c r="A517" s="3"/>
    </row>
    <row r="518" spans="1:1" ht="19.5" customHeight="1">
      <c r="A518" s="3"/>
    </row>
    <row r="519" spans="1:1" ht="19.5" customHeight="1">
      <c r="A519" s="3"/>
    </row>
    <row r="520" spans="1:1" ht="19.5" customHeight="1">
      <c r="A520" s="3"/>
    </row>
    <row r="521" spans="1:1" ht="19.5" customHeight="1">
      <c r="A521" s="3"/>
    </row>
    <row r="522" spans="1:1" ht="19.5" customHeight="1">
      <c r="A522" s="3"/>
    </row>
    <row r="523" spans="1:1" ht="19.5" customHeight="1">
      <c r="A523" s="3"/>
    </row>
    <row r="524" spans="1:1" ht="19.5" customHeight="1">
      <c r="A524" s="3"/>
    </row>
    <row r="525" spans="1:1" ht="19.5" customHeight="1">
      <c r="A525" s="3"/>
    </row>
    <row r="526" spans="1:1" ht="19.5" customHeight="1">
      <c r="A526" s="3"/>
    </row>
    <row r="527" spans="1:1" ht="19.5" customHeight="1">
      <c r="A527" s="3"/>
    </row>
    <row r="528" spans="1:1" ht="19.5" customHeight="1">
      <c r="A528" s="3"/>
    </row>
    <row r="529" spans="1:1" ht="19.5" customHeight="1">
      <c r="A529" s="3"/>
    </row>
    <row r="530" spans="1:1" ht="19.5" customHeight="1">
      <c r="A530" s="3"/>
    </row>
    <row r="531" spans="1:1" ht="19.5" customHeight="1">
      <c r="A531" s="3"/>
    </row>
    <row r="532" spans="1:1" ht="19.5" customHeight="1">
      <c r="A532" s="3"/>
    </row>
    <row r="533" spans="1:1" ht="19.5" customHeight="1">
      <c r="A533" s="3"/>
    </row>
    <row r="534" spans="1:1" ht="19.5" customHeight="1">
      <c r="A534" s="3"/>
    </row>
    <row r="535" spans="1:1" ht="19.5" customHeight="1">
      <c r="A535" s="3"/>
    </row>
    <row r="536" spans="1:1" ht="19.5" customHeight="1">
      <c r="A536" s="3"/>
    </row>
    <row r="537" spans="1:1" ht="19.5" customHeight="1">
      <c r="A537" s="3"/>
    </row>
    <row r="538" spans="1:1" ht="19.5" customHeight="1">
      <c r="A538" s="3"/>
    </row>
    <row r="539" spans="1:1" ht="19.5" customHeight="1">
      <c r="A539" s="3"/>
    </row>
    <row r="540" spans="1:1" ht="19.5" customHeight="1">
      <c r="A540" s="3"/>
    </row>
    <row r="541" spans="1:1" ht="19.5" customHeight="1">
      <c r="A541" s="3"/>
    </row>
    <row r="542" spans="1:1" ht="19.5" customHeight="1">
      <c r="A542" s="3"/>
    </row>
    <row r="543" spans="1:1" ht="19.5" customHeight="1">
      <c r="A543" s="3"/>
    </row>
    <row r="544" spans="1:1" ht="19.5" customHeight="1">
      <c r="A544" s="3"/>
    </row>
    <row r="545" spans="1:1" ht="19.5" customHeight="1">
      <c r="A545" s="3"/>
    </row>
    <row r="546" spans="1:1" ht="19.5" customHeight="1">
      <c r="A546" s="3"/>
    </row>
    <row r="547" spans="1:1" ht="19.5" customHeight="1">
      <c r="A547" s="3"/>
    </row>
    <row r="548" spans="1:1" ht="19.5" customHeight="1">
      <c r="A548" s="3"/>
    </row>
    <row r="549" spans="1:1" ht="19.5" customHeight="1">
      <c r="A549" s="3"/>
    </row>
    <row r="550" spans="1:1" ht="19.5" customHeight="1">
      <c r="A550" s="3"/>
    </row>
    <row r="551" spans="1:1" ht="19.5" customHeight="1">
      <c r="A551" s="3"/>
    </row>
    <row r="552" spans="1:1" ht="19.5" customHeight="1">
      <c r="A552" s="3"/>
    </row>
    <row r="553" spans="1:1" ht="19.5" customHeight="1">
      <c r="A553" s="3"/>
    </row>
    <row r="554" spans="1:1" ht="19.5" customHeight="1">
      <c r="A554" s="3"/>
    </row>
    <row r="555" spans="1:1" ht="19.5" customHeight="1">
      <c r="A555" s="3"/>
    </row>
    <row r="556" spans="1:1" ht="19.5" customHeight="1">
      <c r="A556" s="3"/>
    </row>
    <row r="557" spans="1:1" ht="19.5" customHeight="1">
      <c r="A557" s="3"/>
    </row>
    <row r="558" spans="1:1" ht="19.5" customHeight="1">
      <c r="A558" s="3"/>
    </row>
    <row r="559" spans="1:1" ht="19.5" customHeight="1">
      <c r="A559" s="3"/>
    </row>
    <row r="560" spans="1:1" ht="19.5" customHeight="1">
      <c r="A560" s="3"/>
    </row>
    <row r="561" spans="1:1" ht="19.5" customHeight="1">
      <c r="A561" s="3"/>
    </row>
    <row r="562" spans="1:1" ht="19.5" customHeight="1">
      <c r="A562" s="3"/>
    </row>
    <row r="563" spans="1:1" ht="19.5" customHeight="1">
      <c r="A563" s="3"/>
    </row>
    <row r="564" spans="1:1" ht="19.5" customHeight="1">
      <c r="A564" s="3"/>
    </row>
    <row r="565" spans="1:1" ht="19.5" customHeight="1">
      <c r="A565" s="3"/>
    </row>
    <row r="566" spans="1:1" ht="19.5" customHeight="1">
      <c r="A566" s="3"/>
    </row>
    <row r="567" spans="1:1" ht="19.5" customHeight="1">
      <c r="A567" s="3"/>
    </row>
    <row r="568" spans="1:1" ht="19.5" customHeight="1">
      <c r="A568" s="3"/>
    </row>
    <row r="569" spans="1:1" ht="19.5" customHeight="1">
      <c r="A569" s="3"/>
    </row>
    <row r="570" spans="1:1" ht="19.5" customHeight="1">
      <c r="A570" s="3"/>
    </row>
    <row r="571" spans="1:1" ht="19.5" customHeight="1">
      <c r="A571" s="3"/>
    </row>
    <row r="572" spans="1:1" ht="19.5" customHeight="1">
      <c r="A572" s="3"/>
    </row>
    <row r="573" spans="1:1" ht="19.5" customHeight="1">
      <c r="A573" s="3"/>
    </row>
    <row r="574" spans="1:1" ht="19.5" customHeight="1">
      <c r="A574" s="3"/>
    </row>
    <row r="575" spans="1:1" ht="19.5" customHeight="1">
      <c r="A575" s="3"/>
    </row>
    <row r="576" spans="1:1" ht="19.5" customHeight="1">
      <c r="A576" s="3"/>
    </row>
    <row r="577" spans="1:1" ht="19.5" customHeight="1">
      <c r="A577" s="3"/>
    </row>
    <row r="578" spans="1:1" ht="19.5" customHeight="1">
      <c r="A578" s="3"/>
    </row>
    <row r="579" spans="1:1" ht="19.5" customHeight="1">
      <c r="A579" s="3"/>
    </row>
    <row r="580" spans="1:1" ht="19.5" customHeight="1">
      <c r="A580" s="3"/>
    </row>
    <row r="581" spans="1:1" ht="19.5" customHeight="1">
      <c r="A581" s="3"/>
    </row>
    <row r="582" spans="1:1" ht="19.5" customHeight="1">
      <c r="A582" s="3"/>
    </row>
    <row r="583" spans="1:1" ht="19.5" customHeight="1">
      <c r="A583" s="3"/>
    </row>
    <row r="584" spans="1:1" ht="19.5" customHeight="1">
      <c r="A584" s="3"/>
    </row>
    <row r="585" spans="1:1" ht="19.5" customHeight="1">
      <c r="A585" s="3"/>
    </row>
    <row r="586" spans="1:1" ht="19.5" customHeight="1">
      <c r="A586" s="3"/>
    </row>
    <row r="587" spans="1:1" ht="19.5" customHeight="1">
      <c r="A587" s="3"/>
    </row>
    <row r="588" spans="1:1" ht="19.5" customHeight="1">
      <c r="A588" s="3"/>
    </row>
    <row r="589" spans="1:1" ht="19.5" customHeight="1">
      <c r="A589" s="3"/>
    </row>
    <row r="590" spans="1:1" ht="19.5" customHeight="1">
      <c r="A590" s="3"/>
    </row>
    <row r="591" spans="1:1" ht="19.5" customHeight="1">
      <c r="A591" s="3"/>
    </row>
    <row r="592" spans="1:1" ht="19.5" customHeight="1">
      <c r="A592" s="3"/>
    </row>
    <row r="593" spans="1:1" ht="19.5" customHeight="1">
      <c r="A593" s="3"/>
    </row>
    <row r="594" spans="1:1" ht="19.5" customHeight="1">
      <c r="A594" s="3"/>
    </row>
    <row r="595" spans="1:1" ht="19.5" customHeight="1">
      <c r="A595" s="3"/>
    </row>
    <row r="596" spans="1:1" ht="19.5" customHeight="1">
      <c r="A596" s="3"/>
    </row>
    <row r="597" spans="1:1" ht="19.5" customHeight="1">
      <c r="A597" s="3"/>
    </row>
    <row r="598" spans="1:1" ht="19.5" customHeight="1">
      <c r="A598" s="3"/>
    </row>
    <row r="599" spans="1:1" ht="19.5" customHeight="1">
      <c r="A599" s="3"/>
    </row>
    <row r="600" spans="1:1" ht="19.5" customHeight="1">
      <c r="A600" s="3"/>
    </row>
    <row r="601" spans="1:1" ht="19.5" customHeight="1">
      <c r="A601" s="3"/>
    </row>
    <row r="602" spans="1:1" ht="19.5" customHeight="1">
      <c r="A602" s="3"/>
    </row>
    <row r="603" spans="1:1" ht="19.5" customHeight="1">
      <c r="A603" s="3"/>
    </row>
    <row r="604" spans="1:1" ht="19.5" customHeight="1">
      <c r="A604" s="3"/>
    </row>
    <row r="605" spans="1:1" ht="19.5" customHeight="1">
      <c r="A605" s="3"/>
    </row>
    <row r="606" spans="1:1" ht="19.5" customHeight="1">
      <c r="A606" s="3"/>
    </row>
    <row r="607" spans="1:1" ht="19.5" customHeight="1">
      <c r="A607" s="3"/>
    </row>
    <row r="608" spans="1:1" ht="19.5" customHeight="1">
      <c r="A608" s="3"/>
    </row>
    <row r="609" spans="1:1" ht="19.5" customHeight="1">
      <c r="A609" s="3"/>
    </row>
    <row r="610" spans="1:1" ht="19.5" customHeight="1">
      <c r="A610" s="3"/>
    </row>
    <row r="611" spans="1:1" ht="19.5" customHeight="1">
      <c r="A611" s="3"/>
    </row>
    <row r="612" spans="1:1" ht="19.5" customHeight="1">
      <c r="A612" s="3"/>
    </row>
    <row r="613" spans="1:1" ht="19.5" customHeight="1">
      <c r="A613" s="3"/>
    </row>
    <row r="614" spans="1:1" ht="19.5" customHeight="1">
      <c r="A614" s="3"/>
    </row>
    <row r="615" spans="1:1" ht="19.5" customHeight="1">
      <c r="A615" s="3"/>
    </row>
    <row r="616" spans="1:1" ht="19.5" customHeight="1">
      <c r="A616" s="3"/>
    </row>
    <row r="617" spans="1:1" ht="19.5" customHeight="1">
      <c r="A617" s="3"/>
    </row>
    <row r="618" spans="1:1" ht="19.5" customHeight="1">
      <c r="A618" s="3"/>
    </row>
    <row r="619" spans="1:1" ht="19.5" customHeight="1">
      <c r="A619" s="3"/>
    </row>
    <row r="620" spans="1:1" ht="19.5" customHeight="1">
      <c r="A620" s="3"/>
    </row>
    <row r="621" spans="1:1" ht="19.5" customHeight="1">
      <c r="A621" s="3"/>
    </row>
    <row r="622" spans="1:1" ht="19.5" customHeight="1">
      <c r="A622" s="3"/>
    </row>
    <row r="623" spans="1:1" ht="19.5" customHeight="1">
      <c r="A623" s="3"/>
    </row>
    <row r="624" spans="1:1" ht="19.5" customHeight="1">
      <c r="A624" s="3"/>
    </row>
    <row r="625" spans="1:1" ht="19.5" customHeight="1">
      <c r="A625" s="3"/>
    </row>
    <row r="626" spans="1:1" ht="19.5" customHeight="1">
      <c r="A626" s="3"/>
    </row>
    <row r="627" spans="1:1" ht="19.5" customHeight="1">
      <c r="A627" s="3"/>
    </row>
    <row r="628" spans="1:1" ht="19.5" customHeight="1">
      <c r="A628" s="3"/>
    </row>
    <row r="629" spans="1:1" ht="19.5" customHeight="1">
      <c r="A629" s="3"/>
    </row>
    <row r="630" spans="1:1" ht="19.5" customHeight="1">
      <c r="A630" s="3"/>
    </row>
    <row r="631" spans="1:1" ht="19.5" customHeight="1">
      <c r="A631" s="3"/>
    </row>
    <row r="632" spans="1:1" ht="19.5" customHeight="1">
      <c r="A632" s="3"/>
    </row>
    <row r="633" spans="1:1" ht="19.5" customHeight="1">
      <c r="A633" s="3"/>
    </row>
    <row r="634" spans="1:1" ht="19.5" customHeight="1">
      <c r="A634" s="3"/>
    </row>
    <row r="635" spans="1:1" ht="19.5" customHeight="1">
      <c r="A635" s="3"/>
    </row>
    <row r="636" spans="1:1" ht="19.5" customHeight="1">
      <c r="A636" s="3"/>
    </row>
    <row r="637" spans="1:1" ht="19.5" customHeight="1">
      <c r="A637" s="3"/>
    </row>
    <row r="638" spans="1:1" ht="19.5" customHeight="1">
      <c r="A638" s="3"/>
    </row>
    <row r="639" spans="1:1" ht="19.5" customHeight="1">
      <c r="A639" s="3"/>
    </row>
    <row r="640" spans="1:1" ht="19.5" customHeight="1">
      <c r="A640" s="3"/>
    </row>
    <row r="641" spans="1:1" ht="19.5" customHeight="1">
      <c r="A641" s="3"/>
    </row>
    <row r="642" spans="1:1" ht="19.5" customHeight="1">
      <c r="A642" s="3"/>
    </row>
    <row r="643" spans="1:1" ht="19.5" customHeight="1">
      <c r="A643" s="3"/>
    </row>
    <row r="644" spans="1:1" ht="19.5" customHeight="1">
      <c r="A644" s="3"/>
    </row>
    <row r="645" spans="1:1" ht="19.5" customHeight="1">
      <c r="A645" s="3"/>
    </row>
    <row r="646" spans="1:1" ht="19.5" customHeight="1">
      <c r="A646" s="3"/>
    </row>
    <row r="647" spans="1:1" ht="19.5" customHeight="1">
      <c r="A647" s="3"/>
    </row>
    <row r="648" spans="1:1" ht="19.5" customHeight="1">
      <c r="A648" s="3"/>
    </row>
    <row r="649" spans="1:1" ht="19.5" customHeight="1">
      <c r="A649" s="3"/>
    </row>
    <row r="650" spans="1:1" ht="19.5" customHeight="1">
      <c r="A650" s="3"/>
    </row>
    <row r="651" spans="1:1" ht="19.5" customHeight="1">
      <c r="A651" s="3"/>
    </row>
    <row r="652" spans="1:1" ht="19.5" customHeight="1">
      <c r="A652" s="3"/>
    </row>
    <row r="653" spans="1:1" ht="19.5" customHeight="1">
      <c r="A653" s="3"/>
    </row>
    <row r="654" spans="1:1" ht="19.5" customHeight="1">
      <c r="A654" s="3"/>
    </row>
    <row r="655" spans="1:1" ht="19.5" customHeight="1">
      <c r="A655" s="3"/>
    </row>
    <row r="656" spans="1:1" ht="19.5" customHeight="1">
      <c r="A656" s="3"/>
    </row>
    <row r="657" spans="1:1" ht="19.5" customHeight="1">
      <c r="A657" s="3"/>
    </row>
    <row r="658" spans="1:1" ht="19.5" customHeight="1">
      <c r="A658" s="3"/>
    </row>
    <row r="659" spans="1:1" ht="19.5" customHeight="1">
      <c r="A659" s="3"/>
    </row>
    <row r="660" spans="1:1" ht="19.5" customHeight="1">
      <c r="A660" s="3"/>
    </row>
    <row r="661" spans="1:1" ht="19.5" customHeight="1">
      <c r="A661" s="3"/>
    </row>
    <row r="662" spans="1:1" ht="19.5" customHeight="1">
      <c r="A662" s="3"/>
    </row>
    <row r="663" spans="1:1" ht="19.5" customHeight="1">
      <c r="A663" s="3"/>
    </row>
    <row r="664" spans="1:1" ht="19.5" customHeight="1">
      <c r="A664" s="3"/>
    </row>
    <row r="665" spans="1:1" ht="19.5" customHeight="1">
      <c r="A665" s="3"/>
    </row>
    <row r="666" spans="1:1" ht="19.5" customHeight="1">
      <c r="A666" s="3"/>
    </row>
    <row r="667" spans="1:1" ht="19.5" customHeight="1">
      <c r="A667" s="3"/>
    </row>
    <row r="668" spans="1:1" ht="19.5" customHeight="1">
      <c r="A668" s="3"/>
    </row>
    <row r="669" spans="1:1" ht="19.5" customHeight="1">
      <c r="A669" s="3"/>
    </row>
    <row r="670" spans="1:1" ht="19.5" customHeight="1">
      <c r="A670" s="3"/>
    </row>
    <row r="671" spans="1:1" ht="19.5" customHeight="1">
      <c r="A671" s="3"/>
    </row>
    <row r="672" spans="1:1" ht="19.5" customHeight="1">
      <c r="A672" s="3"/>
    </row>
    <row r="673" spans="1:1" ht="19.5" customHeight="1">
      <c r="A673" s="3"/>
    </row>
    <row r="674" spans="1:1" ht="19.5" customHeight="1">
      <c r="A674" s="3"/>
    </row>
    <row r="675" spans="1:1" ht="19.5" customHeight="1">
      <c r="A675" s="3"/>
    </row>
    <row r="676" spans="1:1" ht="19.5" customHeight="1">
      <c r="A676" s="3"/>
    </row>
    <row r="677" spans="1:1" ht="19.5" customHeight="1">
      <c r="A677" s="3"/>
    </row>
    <row r="678" spans="1:1" ht="19.5" customHeight="1">
      <c r="A678" s="3"/>
    </row>
    <row r="679" spans="1:1" ht="19.5" customHeight="1">
      <c r="A679" s="3"/>
    </row>
    <row r="680" spans="1:1" ht="19.5" customHeight="1">
      <c r="A680" s="3"/>
    </row>
    <row r="681" spans="1:1" ht="19.5" customHeight="1">
      <c r="A681" s="3"/>
    </row>
    <row r="682" spans="1:1" ht="19.5" customHeight="1">
      <c r="A682" s="3"/>
    </row>
    <row r="683" spans="1:1" ht="19.5" customHeight="1">
      <c r="A683" s="3"/>
    </row>
    <row r="684" spans="1:1" ht="19.5" customHeight="1">
      <c r="A684" s="3"/>
    </row>
    <row r="685" spans="1:1" ht="19.5" customHeight="1">
      <c r="A685" s="3"/>
    </row>
    <row r="686" spans="1:1" ht="19.5" customHeight="1">
      <c r="A686" s="3"/>
    </row>
    <row r="687" spans="1:1" ht="19.5" customHeight="1">
      <c r="A687" s="3"/>
    </row>
    <row r="688" spans="1:1" ht="19.5" customHeight="1">
      <c r="A688" s="3"/>
    </row>
    <row r="689" spans="1:1" ht="19.5" customHeight="1">
      <c r="A689" s="3"/>
    </row>
    <row r="690" spans="1:1" ht="19.5" customHeight="1">
      <c r="A690" s="3"/>
    </row>
    <row r="691" spans="1:1" ht="19.5" customHeight="1">
      <c r="A691" s="3"/>
    </row>
    <row r="692" spans="1:1" ht="19.5" customHeight="1">
      <c r="A692" s="3"/>
    </row>
    <row r="693" spans="1:1" ht="19.5" customHeight="1">
      <c r="A693" s="3"/>
    </row>
    <row r="694" spans="1:1" ht="19.5" customHeight="1">
      <c r="A694" s="3"/>
    </row>
    <row r="695" spans="1:1" ht="19.5" customHeight="1">
      <c r="A695" s="3"/>
    </row>
    <row r="696" spans="1:1" ht="19.5" customHeight="1">
      <c r="A696" s="3"/>
    </row>
    <row r="697" spans="1:1" ht="19.5" customHeight="1">
      <c r="A697" s="3"/>
    </row>
    <row r="698" spans="1:1" ht="19.5" customHeight="1">
      <c r="A698" s="3"/>
    </row>
    <row r="699" spans="1:1" ht="19.5" customHeight="1">
      <c r="A699" s="3"/>
    </row>
    <row r="700" spans="1:1" ht="19.5" customHeight="1">
      <c r="A700" s="3"/>
    </row>
    <row r="701" spans="1:1" ht="19.5" customHeight="1">
      <c r="A701" s="3"/>
    </row>
    <row r="702" spans="1:1" ht="19.5" customHeight="1">
      <c r="A702" s="3"/>
    </row>
    <row r="703" spans="1:1" ht="19.5" customHeight="1">
      <c r="A703" s="3"/>
    </row>
    <row r="704" spans="1:1" ht="19.5" customHeight="1">
      <c r="A704" s="3"/>
    </row>
    <row r="705" spans="1:1" ht="19.5" customHeight="1">
      <c r="A705" s="3"/>
    </row>
    <row r="706" spans="1:1" ht="19.5" customHeight="1">
      <c r="A706" s="3"/>
    </row>
    <row r="707" spans="1:1" ht="19.5" customHeight="1">
      <c r="A707" s="3"/>
    </row>
    <row r="708" spans="1:1" ht="19.5" customHeight="1">
      <c r="A708" s="3"/>
    </row>
    <row r="709" spans="1:1" ht="19.5" customHeight="1">
      <c r="A709" s="3"/>
    </row>
    <row r="710" spans="1:1" ht="19.5" customHeight="1">
      <c r="A710" s="3"/>
    </row>
    <row r="711" spans="1:1" ht="19.5" customHeight="1">
      <c r="A711" s="3"/>
    </row>
    <row r="712" spans="1:1" ht="19.5" customHeight="1">
      <c r="A712" s="3"/>
    </row>
    <row r="713" spans="1:1" ht="19.5" customHeight="1">
      <c r="A713" s="3"/>
    </row>
    <row r="714" spans="1:1" ht="19.5" customHeight="1">
      <c r="A714" s="3"/>
    </row>
    <row r="715" spans="1:1" ht="19.5" customHeight="1">
      <c r="A715" s="3"/>
    </row>
    <row r="716" spans="1:1" ht="19.5" customHeight="1">
      <c r="A716" s="3"/>
    </row>
    <row r="717" spans="1:1" ht="19.5" customHeight="1">
      <c r="A717" s="3"/>
    </row>
    <row r="718" spans="1:1" ht="19.5" customHeight="1">
      <c r="A718" s="3"/>
    </row>
    <row r="719" spans="1:1" ht="19.5" customHeight="1">
      <c r="A719" s="3"/>
    </row>
    <row r="720" spans="1:1" ht="19.5" customHeight="1">
      <c r="A720" s="3"/>
    </row>
    <row r="721" spans="1:1" ht="19.5" customHeight="1">
      <c r="A721" s="3"/>
    </row>
    <row r="722" spans="1:1" ht="19.5" customHeight="1">
      <c r="A722" s="3"/>
    </row>
    <row r="723" spans="1:1" ht="19.5" customHeight="1">
      <c r="A723" s="3"/>
    </row>
    <row r="724" spans="1:1" ht="19.5" customHeight="1">
      <c r="A724" s="3"/>
    </row>
    <row r="725" spans="1:1" ht="19.5" customHeight="1">
      <c r="A725" s="3"/>
    </row>
    <row r="726" spans="1:1" ht="19.5" customHeight="1">
      <c r="A726" s="3"/>
    </row>
    <row r="727" spans="1:1" ht="19.5" customHeight="1">
      <c r="A727" s="3"/>
    </row>
    <row r="728" spans="1:1" ht="19.5" customHeight="1">
      <c r="A728" s="3"/>
    </row>
    <row r="729" spans="1:1" ht="19.5" customHeight="1">
      <c r="A729" s="3"/>
    </row>
    <row r="730" spans="1:1" ht="19.5" customHeight="1">
      <c r="A730" s="3"/>
    </row>
    <row r="731" spans="1:1" ht="19.5" customHeight="1">
      <c r="A731" s="3"/>
    </row>
    <row r="732" spans="1:1" ht="19.5" customHeight="1">
      <c r="A732" s="3"/>
    </row>
    <row r="733" spans="1:1" ht="19.5" customHeight="1">
      <c r="A733" s="3"/>
    </row>
    <row r="734" spans="1:1" ht="19.5" customHeight="1">
      <c r="A734" s="3"/>
    </row>
    <row r="735" spans="1:1" ht="19.5" customHeight="1">
      <c r="A735" s="3"/>
    </row>
    <row r="736" spans="1:1" ht="19.5" customHeight="1">
      <c r="A736" s="3"/>
    </row>
    <row r="737" spans="1:1" ht="19.5" customHeight="1">
      <c r="A737" s="3"/>
    </row>
    <row r="738" spans="1:1" ht="19.5" customHeight="1">
      <c r="A738" s="3"/>
    </row>
    <row r="739" spans="1:1" ht="19.5" customHeight="1">
      <c r="A739" s="3"/>
    </row>
    <row r="740" spans="1:1" ht="19.5" customHeight="1">
      <c r="A740" s="3"/>
    </row>
    <row r="741" spans="1:1" ht="19.5" customHeight="1">
      <c r="A741" s="3"/>
    </row>
    <row r="742" spans="1:1" ht="19.5" customHeight="1">
      <c r="A742" s="3"/>
    </row>
    <row r="743" spans="1:1" ht="19.5" customHeight="1">
      <c r="A743" s="3"/>
    </row>
    <row r="744" spans="1:1" ht="19.5" customHeight="1">
      <c r="A744" s="3"/>
    </row>
    <row r="745" spans="1:1" ht="19.5" customHeight="1">
      <c r="A745" s="3"/>
    </row>
    <row r="746" spans="1:1" ht="19.5" customHeight="1">
      <c r="A746" s="3"/>
    </row>
    <row r="747" spans="1:1" ht="19.5" customHeight="1">
      <c r="A747" s="3"/>
    </row>
    <row r="748" spans="1:1" ht="19.5" customHeight="1">
      <c r="A748" s="3"/>
    </row>
    <row r="749" spans="1:1" ht="19.5" customHeight="1">
      <c r="A749" s="3"/>
    </row>
    <row r="750" spans="1:1" ht="19.5" customHeight="1">
      <c r="A750" s="3"/>
    </row>
    <row r="751" spans="1:1" ht="19.5" customHeight="1">
      <c r="A751" s="3"/>
    </row>
    <row r="752" spans="1:1" ht="19.5" customHeight="1">
      <c r="A752" s="3"/>
    </row>
    <row r="753" spans="1:1" ht="19.5" customHeight="1">
      <c r="A753" s="3"/>
    </row>
    <row r="754" spans="1:1" ht="19.5" customHeight="1">
      <c r="A754" s="3"/>
    </row>
    <row r="755" spans="1:1" ht="19.5" customHeight="1">
      <c r="A755" s="3"/>
    </row>
    <row r="756" spans="1:1" ht="19.5" customHeight="1">
      <c r="A756" s="3"/>
    </row>
    <row r="757" spans="1:1" ht="19.5" customHeight="1">
      <c r="A757" s="3"/>
    </row>
    <row r="758" spans="1:1" ht="19.5" customHeight="1">
      <c r="A758" s="3"/>
    </row>
    <row r="759" spans="1:1" ht="19.5" customHeight="1">
      <c r="A759" s="3"/>
    </row>
    <row r="760" spans="1:1" ht="19.5" customHeight="1">
      <c r="A760" s="3"/>
    </row>
    <row r="761" spans="1:1" ht="19.5" customHeight="1">
      <c r="A761" s="3"/>
    </row>
    <row r="762" spans="1:1" ht="19.5" customHeight="1">
      <c r="A762" s="3"/>
    </row>
    <row r="763" spans="1:1" ht="19.5" customHeight="1">
      <c r="A763" s="3"/>
    </row>
    <row r="764" spans="1:1" ht="19.5" customHeight="1">
      <c r="A764" s="3"/>
    </row>
    <row r="765" spans="1:1" ht="19.5" customHeight="1">
      <c r="A765" s="3"/>
    </row>
    <row r="766" spans="1:1" ht="19.5" customHeight="1">
      <c r="A766" s="3"/>
    </row>
    <row r="767" spans="1:1" ht="19.5" customHeight="1">
      <c r="A767" s="3"/>
    </row>
    <row r="768" spans="1:1" ht="19.5" customHeight="1">
      <c r="A768" s="3"/>
    </row>
    <row r="769" spans="1:1" ht="19.5" customHeight="1">
      <c r="A769" s="3"/>
    </row>
    <row r="770" spans="1:1" ht="19.5" customHeight="1">
      <c r="A770" s="3"/>
    </row>
    <row r="771" spans="1:1" ht="19.5" customHeight="1">
      <c r="A771" s="3"/>
    </row>
    <row r="772" spans="1:1" ht="19.5" customHeight="1">
      <c r="A772" s="3"/>
    </row>
    <row r="773" spans="1:1" ht="19.5" customHeight="1">
      <c r="A773" s="3"/>
    </row>
    <row r="774" spans="1:1" ht="19.5" customHeight="1">
      <c r="A774" s="3"/>
    </row>
    <row r="775" spans="1:1" ht="19.5" customHeight="1">
      <c r="A775" s="3"/>
    </row>
    <row r="776" spans="1:1" ht="19.5" customHeight="1">
      <c r="A776" s="3"/>
    </row>
    <row r="777" spans="1:1" ht="19.5" customHeight="1">
      <c r="A777" s="3"/>
    </row>
    <row r="778" spans="1:1" ht="19.5" customHeight="1">
      <c r="A778" s="3"/>
    </row>
    <row r="779" spans="1:1" ht="19.5" customHeight="1">
      <c r="A779" s="3"/>
    </row>
    <row r="780" spans="1:1" ht="19.5" customHeight="1">
      <c r="A780" s="3"/>
    </row>
    <row r="781" spans="1:1" ht="19.5" customHeight="1">
      <c r="A781" s="3"/>
    </row>
    <row r="782" spans="1:1" ht="19.5" customHeight="1">
      <c r="A782" s="3"/>
    </row>
    <row r="783" spans="1:1" ht="19.5" customHeight="1">
      <c r="A783" s="3"/>
    </row>
    <row r="784" spans="1:1" ht="19.5" customHeight="1">
      <c r="A784" s="3"/>
    </row>
    <row r="785" spans="1:1" ht="19.5" customHeight="1">
      <c r="A785" s="3"/>
    </row>
    <row r="786" spans="1:1" ht="19.5" customHeight="1">
      <c r="A786" s="3"/>
    </row>
    <row r="787" spans="1:1" ht="19.5" customHeight="1">
      <c r="A787" s="3"/>
    </row>
    <row r="788" spans="1:1" ht="19.5" customHeight="1">
      <c r="A788" s="3"/>
    </row>
    <row r="789" spans="1:1" ht="19.5" customHeight="1">
      <c r="A789" s="3"/>
    </row>
    <row r="790" spans="1:1" ht="19.5" customHeight="1">
      <c r="A790" s="3"/>
    </row>
    <row r="791" spans="1:1" ht="19.5" customHeight="1">
      <c r="A791" s="3"/>
    </row>
    <row r="792" spans="1:1" ht="19.5" customHeight="1">
      <c r="A792" s="3"/>
    </row>
    <row r="793" spans="1:1" ht="19.5" customHeight="1">
      <c r="A793" s="3"/>
    </row>
    <row r="794" spans="1:1" ht="19.5" customHeight="1">
      <c r="A794" s="3"/>
    </row>
    <row r="795" spans="1:1" ht="19.5" customHeight="1">
      <c r="A795" s="3"/>
    </row>
    <row r="796" spans="1:1" ht="19.5" customHeight="1">
      <c r="A796" s="3"/>
    </row>
    <row r="797" spans="1:1" ht="19.5" customHeight="1">
      <c r="A797" s="3"/>
    </row>
    <row r="798" spans="1:1" ht="19.5" customHeight="1">
      <c r="A798" s="3"/>
    </row>
    <row r="799" spans="1:1" ht="19.5" customHeight="1">
      <c r="A799" s="3"/>
    </row>
    <row r="800" spans="1:1" ht="19.5" customHeight="1">
      <c r="A800" s="3"/>
    </row>
    <row r="801" spans="1:1" ht="19.5" customHeight="1">
      <c r="A801" s="3"/>
    </row>
    <row r="802" spans="1:1" ht="19.5" customHeight="1">
      <c r="A802" s="3"/>
    </row>
    <row r="803" spans="1:1" ht="19.5" customHeight="1">
      <c r="A803" s="3"/>
    </row>
    <row r="804" spans="1:1" ht="19.5" customHeight="1">
      <c r="A804" s="3"/>
    </row>
    <row r="805" spans="1:1" ht="19.5" customHeight="1">
      <c r="A805" s="3"/>
    </row>
    <row r="806" spans="1:1" ht="19.5" customHeight="1">
      <c r="A806" s="3"/>
    </row>
    <row r="807" spans="1:1" ht="19.5" customHeight="1">
      <c r="A807" s="3"/>
    </row>
    <row r="808" spans="1:1" ht="19.5" customHeight="1">
      <c r="A808" s="3"/>
    </row>
    <row r="809" spans="1:1" ht="19.5" customHeight="1">
      <c r="A809" s="3"/>
    </row>
    <row r="810" spans="1:1" ht="19.5" customHeight="1">
      <c r="A810" s="3"/>
    </row>
    <row r="811" spans="1:1" ht="19.5" customHeight="1">
      <c r="A811" s="3"/>
    </row>
    <row r="812" spans="1:1" ht="19.5" customHeight="1">
      <c r="A812" s="3"/>
    </row>
    <row r="813" spans="1:1" ht="19.5" customHeight="1">
      <c r="A813" s="3"/>
    </row>
    <row r="814" spans="1:1" ht="19.5" customHeight="1">
      <c r="A814" s="3"/>
    </row>
    <row r="815" spans="1:1" ht="19.5" customHeight="1">
      <c r="A815" s="3"/>
    </row>
    <row r="816" spans="1:1" ht="19.5" customHeight="1">
      <c r="A816" s="3"/>
    </row>
    <row r="817" spans="1:1" ht="19.5" customHeight="1">
      <c r="A817" s="3"/>
    </row>
    <row r="818" spans="1:1" ht="19.5" customHeight="1">
      <c r="A818" s="3"/>
    </row>
    <row r="819" spans="1:1" ht="19.5" customHeight="1">
      <c r="A819" s="3"/>
    </row>
    <row r="820" spans="1:1" ht="19.5" customHeight="1">
      <c r="A820" s="3"/>
    </row>
    <row r="821" spans="1:1" ht="19.5" customHeight="1">
      <c r="A821" s="3"/>
    </row>
    <row r="822" spans="1:1" ht="19.5" customHeight="1">
      <c r="A822" s="3"/>
    </row>
    <row r="823" spans="1:1" ht="19.5" customHeight="1">
      <c r="A823" s="3"/>
    </row>
    <row r="824" spans="1:1" ht="19.5" customHeight="1">
      <c r="A824" s="3"/>
    </row>
    <row r="825" spans="1:1" ht="19.5" customHeight="1">
      <c r="A825" s="3"/>
    </row>
    <row r="826" spans="1:1" ht="19.5" customHeight="1">
      <c r="A826" s="3"/>
    </row>
    <row r="827" spans="1:1" ht="19.5" customHeight="1">
      <c r="A827" s="3"/>
    </row>
    <row r="828" spans="1:1" ht="19.5" customHeight="1">
      <c r="A828" s="3"/>
    </row>
    <row r="829" spans="1:1" ht="19.5" customHeight="1">
      <c r="A829" s="3"/>
    </row>
    <row r="830" spans="1:1" ht="19.5" customHeight="1">
      <c r="A830" s="3"/>
    </row>
    <row r="831" spans="1:1" ht="19.5" customHeight="1">
      <c r="A831" s="3"/>
    </row>
    <row r="832" spans="1:1" ht="19.5" customHeight="1">
      <c r="A832" s="3"/>
    </row>
    <row r="833" spans="1:1" ht="19.5" customHeight="1">
      <c r="A833" s="3"/>
    </row>
    <row r="834" spans="1:1" ht="19.5" customHeight="1">
      <c r="A834" s="3"/>
    </row>
    <row r="835" spans="1:1" ht="19.5" customHeight="1">
      <c r="A835" s="3"/>
    </row>
    <row r="836" spans="1:1" ht="19.5" customHeight="1">
      <c r="A836" s="3"/>
    </row>
    <row r="837" spans="1:1" ht="19.5" customHeight="1">
      <c r="A837" s="3"/>
    </row>
    <row r="838" spans="1:1" ht="19.5" customHeight="1">
      <c r="A838" s="3"/>
    </row>
    <row r="839" spans="1:1" ht="19.5" customHeight="1">
      <c r="A839" s="3"/>
    </row>
    <row r="840" spans="1:1" ht="19.5" customHeight="1">
      <c r="A840" s="3"/>
    </row>
    <row r="841" spans="1:1" ht="19.5" customHeight="1">
      <c r="A841" s="3"/>
    </row>
    <row r="842" spans="1:1" ht="19.5" customHeight="1">
      <c r="A842" s="3"/>
    </row>
    <row r="843" spans="1:1" ht="19.5" customHeight="1">
      <c r="A843" s="3"/>
    </row>
    <row r="844" spans="1:1" ht="19.5" customHeight="1">
      <c r="A844" s="3"/>
    </row>
    <row r="845" spans="1:1" ht="19.5" customHeight="1">
      <c r="A845" s="3"/>
    </row>
    <row r="846" spans="1:1" ht="19.5" customHeight="1">
      <c r="A846" s="3"/>
    </row>
    <row r="847" spans="1:1" ht="19.5" customHeight="1">
      <c r="A847" s="3"/>
    </row>
    <row r="848" spans="1:1" ht="19.5" customHeight="1">
      <c r="A848" s="3"/>
    </row>
    <row r="849" spans="1:1" ht="19.5" customHeight="1">
      <c r="A849" s="3"/>
    </row>
    <row r="850" spans="1:1" ht="19.5" customHeight="1">
      <c r="A850" s="3"/>
    </row>
    <row r="851" spans="1:1" ht="19.5" customHeight="1">
      <c r="A851" s="3"/>
    </row>
    <row r="852" spans="1:1" ht="19.5" customHeight="1">
      <c r="A852" s="3"/>
    </row>
    <row r="853" spans="1:1" ht="19.5" customHeight="1">
      <c r="A853" s="3"/>
    </row>
    <row r="854" spans="1:1" ht="19.5" customHeight="1">
      <c r="A854" s="3"/>
    </row>
    <row r="855" spans="1:1" ht="19.5" customHeight="1">
      <c r="A855" s="3"/>
    </row>
    <row r="856" spans="1:1" ht="19.5" customHeight="1">
      <c r="A856" s="3"/>
    </row>
    <row r="857" spans="1:1" ht="19.5" customHeight="1">
      <c r="A857" s="3"/>
    </row>
    <row r="858" spans="1:1" ht="19.5" customHeight="1">
      <c r="A858" s="3"/>
    </row>
    <row r="859" spans="1:1" ht="19.5" customHeight="1">
      <c r="A859" s="3"/>
    </row>
    <row r="860" spans="1:1" ht="19.5" customHeight="1">
      <c r="A860" s="3"/>
    </row>
    <row r="861" spans="1:1" ht="19.5" customHeight="1">
      <c r="A861" s="3"/>
    </row>
    <row r="862" spans="1:1" ht="19.5" customHeight="1">
      <c r="A862" s="3"/>
    </row>
    <row r="863" spans="1:1" ht="19.5" customHeight="1">
      <c r="A863" s="3"/>
    </row>
    <row r="864" spans="1:1" ht="19.5" customHeight="1">
      <c r="A864" s="3"/>
    </row>
    <row r="865" spans="1:1" ht="19.5" customHeight="1">
      <c r="A865" s="3"/>
    </row>
    <row r="866" spans="1:1" ht="19.5" customHeight="1">
      <c r="A866" s="3"/>
    </row>
    <row r="867" spans="1:1" ht="19.5" customHeight="1">
      <c r="A867" s="3"/>
    </row>
    <row r="868" spans="1:1" ht="19.5" customHeight="1">
      <c r="A868" s="3"/>
    </row>
    <row r="869" spans="1:1" ht="19.5" customHeight="1">
      <c r="A869" s="3"/>
    </row>
    <row r="870" spans="1:1" ht="19.5" customHeight="1">
      <c r="A870" s="3"/>
    </row>
    <row r="871" spans="1:1" ht="19.5" customHeight="1">
      <c r="A871" s="3"/>
    </row>
    <row r="872" spans="1:1" ht="19.5" customHeight="1">
      <c r="A872" s="3"/>
    </row>
    <row r="873" spans="1:1" ht="19.5" customHeight="1">
      <c r="A873" s="3"/>
    </row>
    <row r="874" spans="1:1" ht="19.5" customHeight="1">
      <c r="A874" s="3"/>
    </row>
    <row r="875" spans="1:1" ht="19.5" customHeight="1">
      <c r="A875" s="3"/>
    </row>
    <row r="876" spans="1:1" ht="19.5" customHeight="1">
      <c r="A876" s="3"/>
    </row>
    <row r="877" spans="1:1" ht="19.5" customHeight="1">
      <c r="A877" s="3"/>
    </row>
    <row r="878" spans="1:1" ht="19.5" customHeight="1">
      <c r="A878" s="3"/>
    </row>
    <row r="879" spans="1:1" ht="19.5" customHeight="1">
      <c r="A879" s="3"/>
    </row>
    <row r="880" spans="1:1" ht="19.5" customHeight="1">
      <c r="A880" s="3"/>
    </row>
    <row r="881" spans="1:1" ht="19.5" customHeight="1">
      <c r="A881" s="3"/>
    </row>
    <row r="882" spans="1:1" ht="19.5" customHeight="1">
      <c r="A882" s="3"/>
    </row>
    <row r="883" spans="1:1" ht="19.5" customHeight="1">
      <c r="A883" s="3"/>
    </row>
    <row r="884" spans="1:1" ht="19.5" customHeight="1">
      <c r="A884" s="3"/>
    </row>
    <row r="885" spans="1:1" ht="19.5" customHeight="1">
      <c r="A885" s="3"/>
    </row>
    <row r="886" spans="1:1" ht="19.5" customHeight="1">
      <c r="A886" s="3"/>
    </row>
    <row r="887" spans="1:1" ht="19.5" customHeight="1">
      <c r="A887" s="3"/>
    </row>
    <row r="888" spans="1:1" ht="19.5" customHeight="1">
      <c r="A888" s="3"/>
    </row>
    <row r="889" spans="1:1" ht="19.5" customHeight="1">
      <c r="A889" s="3"/>
    </row>
    <row r="890" spans="1:1" ht="19.5" customHeight="1">
      <c r="A890" s="3"/>
    </row>
    <row r="891" spans="1:1" ht="19.5" customHeight="1">
      <c r="A891" s="3"/>
    </row>
    <row r="892" spans="1:1" ht="19.5" customHeight="1">
      <c r="A892" s="3"/>
    </row>
    <row r="893" spans="1:1" ht="19.5" customHeight="1">
      <c r="A893" s="3"/>
    </row>
    <row r="894" spans="1:1" ht="19.5" customHeight="1">
      <c r="A894" s="3"/>
    </row>
    <row r="895" spans="1:1" ht="19.5" customHeight="1">
      <c r="A895" s="3"/>
    </row>
    <row r="896" spans="1:1" ht="19.5" customHeight="1">
      <c r="A896" s="3"/>
    </row>
    <row r="897" spans="1:1" ht="19.5" customHeight="1">
      <c r="A897" s="3"/>
    </row>
    <row r="898" spans="1:1" ht="19.5" customHeight="1">
      <c r="A898" s="3"/>
    </row>
    <row r="899" spans="1:1" ht="19.5" customHeight="1">
      <c r="A899" s="3"/>
    </row>
    <row r="900" spans="1:1" ht="19.5" customHeight="1">
      <c r="A900" s="3"/>
    </row>
    <row r="901" spans="1:1" ht="19.5" customHeight="1">
      <c r="A901" s="3"/>
    </row>
    <row r="902" spans="1:1" ht="19.5" customHeight="1">
      <c r="A902" s="3"/>
    </row>
    <row r="903" spans="1:1" ht="19.5" customHeight="1">
      <c r="A903" s="3"/>
    </row>
    <row r="904" spans="1:1" ht="19.5" customHeight="1">
      <c r="A904" s="3"/>
    </row>
    <row r="905" spans="1:1" ht="19.5" customHeight="1">
      <c r="A905" s="3"/>
    </row>
    <row r="906" spans="1:1" ht="19.5" customHeight="1">
      <c r="A906" s="3"/>
    </row>
    <row r="907" spans="1:1" ht="19.5" customHeight="1">
      <c r="A907" s="3"/>
    </row>
    <row r="908" spans="1:1" ht="19.5" customHeight="1">
      <c r="A908" s="3"/>
    </row>
    <row r="909" spans="1:1" ht="19.5" customHeight="1">
      <c r="A909" s="3"/>
    </row>
    <row r="910" spans="1:1" ht="19.5" customHeight="1">
      <c r="A910" s="3"/>
    </row>
    <row r="911" spans="1:1" ht="19.5" customHeight="1">
      <c r="A911" s="3"/>
    </row>
    <row r="912" spans="1:1" ht="19.5" customHeight="1">
      <c r="A912" s="3"/>
    </row>
    <row r="913" spans="1:1" ht="19.5" customHeight="1">
      <c r="A913" s="3"/>
    </row>
    <row r="914" spans="1:1" ht="19.5" customHeight="1">
      <c r="A914" s="3"/>
    </row>
    <row r="915" spans="1:1" ht="19.5" customHeight="1">
      <c r="A915" s="3"/>
    </row>
    <row r="916" spans="1:1" ht="19.5" customHeight="1">
      <c r="A916" s="3"/>
    </row>
    <row r="917" spans="1:1" ht="19.5" customHeight="1">
      <c r="A917" s="3"/>
    </row>
    <row r="918" spans="1:1" ht="19.5" customHeight="1">
      <c r="A918" s="3"/>
    </row>
    <row r="919" spans="1:1" ht="19.5" customHeight="1">
      <c r="A919" s="3"/>
    </row>
    <row r="920" spans="1:1" ht="19.5" customHeight="1">
      <c r="A920" s="3"/>
    </row>
    <row r="921" spans="1:1" ht="19.5" customHeight="1">
      <c r="A921" s="3"/>
    </row>
    <row r="922" spans="1:1" ht="19.5" customHeight="1">
      <c r="A922" s="3"/>
    </row>
    <row r="923" spans="1:1" ht="19.5" customHeight="1">
      <c r="A923" s="3"/>
    </row>
    <row r="924" spans="1:1" ht="19.5" customHeight="1">
      <c r="A924" s="3"/>
    </row>
    <row r="925" spans="1:1" ht="19.5" customHeight="1">
      <c r="A925" s="3"/>
    </row>
    <row r="926" spans="1:1" ht="19.5" customHeight="1">
      <c r="A926" s="3"/>
    </row>
    <row r="927" spans="1:1" ht="19.5" customHeight="1">
      <c r="A927" s="3"/>
    </row>
    <row r="928" spans="1:1" ht="19.5" customHeight="1">
      <c r="A928" s="3"/>
    </row>
    <row r="929" spans="1:1" ht="19.5" customHeight="1">
      <c r="A929" s="3"/>
    </row>
    <row r="930" spans="1:1" ht="19.5" customHeight="1">
      <c r="A930" s="3"/>
    </row>
    <row r="931" spans="1:1" ht="19.5" customHeight="1">
      <c r="A931" s="3"/>
    </row>
    <row r="932" spans="1:1" ht="19.5" customHeight="1">
      <c r="A932" s="3"/>
    </row>
    <row r="933" spans="1:1" ht="19.5" customHeight="1">
      <c r="A933" s="3"/>
    </row>
    <row r="934" spans="1:1" ht="19.5" customHeight="1">
      <c r="A934" s="3"/>
    </row>
    <row r="935" spans="1:1" ht="19.5" customHeight="1">
      <c r="A935" s="3"/>
    </row>
    <row r="936" spans="1:1" ht="19.5" customHeight="1">
      <c r="A936" s="3"/>
    </row>
    <row r="937" spans="1:1" ht="19.5" customHeight="1">
      <c r="A937" s="3"/>
    </row>
    <row r="938" spans="1:1" ht="19.5" customHeight="1">
      <c r="A938" s="3"/>
    </row>
    <row r="939" spans="1:1" ht="19.5" customHeight="1">
      <c r="A939" s="3"/>
    </row>
    <row r="940" spans="1:1" ht="19.5" customHeight="1">
      <c r="A940" s="3"/>
    </row>
    <row r="941" spans="1:1" ht="19.5" customHeight="1">
      <c r="A941" s="3"/>
    </row>
    <row r="942" spans="1:1" ht="19.5" customHeight="1">
      <c r="A942" s="3"/>
    </row>
    <row r="943" spans="1:1" ht="19.5" customHeight="1">
      <c r="A943" s="3"/>
    </row>
    <row r="944" spans="1:1" ht="19.5" customHeight="1">
      <c r="A944" s="3"/>
    </row>
    <row r="945" spans="1:1" ht="19.5" customHeight="1">
      <c r="A945" s="3"/>
    </row>
    <row r="946" spans="1:1" ht="19.5" customHeight="1">
      <c r="A946" s="3"/>
    </row>
    <row r="947" spans="1:1" ht="19.5" customHeight="1">
      <c r="A947" s="3"/>
    </row>
    <row r="948" spans="1:1" ht="19.5" customHeight="1">
      <c r="A948" s="3"/>
    </row>
    <row r="949" spans="1:1" ht="19.5" customHeight="1">
      <c r="A949" s="3"/>
    </row>
    <row r="950" spans="1:1" ht="19.5" customHeight="1">
      <c r="A950" s="3"/>
    </row>
    <row r="951" spans="1:1" ht="19.5" customHeight="1">
      <c r="A951" s="3"/>
    </row>
    <row r="952" spans="1:1" ht="19.5" customHeight="1">
      <c r="A952" s="3"/>
    </row>
    <row r="953" spans="1:1" ht="19.5" customHeight="1">
      <c r="A953" s="3"/>
    </row>
    <row r="954" spans="1:1" ht="19.5" customHeight="1">
      <c r="A954" s="3"/>
    </row>
    <row r="955" spans="1:1" ht="19.5" customHeight="1">
      <c r="A955" s="3"/>
    </row>
    <row r="956" spans="1:1" ht="19.5" customHeight="1">
      <c r="A956" s="3"/>
    </row>
    <row r="957" spans="1:1" ht="19.5" customHeight="1">
      <c r="A957" s="3"/>
    </row>
    <row r="958" spans="1:1" ht="19.5" customHeight="1">
      <c r="A958" s="3"/>
    </row>
    <row r="959" spans="1:1" ht="19.5" customHeight="1">
      <c r="A959" s="3"/>
    </row>
    <row r="960" spans="1:1" ht="19.5" customHeight="1">
      <c r="A960" s="3"/>
    </row>
    <row r="961" spans="1:1" ht="19.5" customHeight="1">
      <c r="A961" s="3"/>
    </row>
    <row r="962" spans="1:1" ht="19.5" customHeight="1">
      <c r="A962" s="3"/>
    </row>
    <row r="963" spans="1:1" ht="19.5" customHeight="1">
      <c r="A963" s="3"/>
    </row>
    <row r="964" spans="1:1" ht="19.5" customHeight="1">
      <c r="A964" s="3"/>
    </row>
    <row r="965" spans="1:1" ht="19.5" customHeight="1">
      <c r="A965" s="3"/>
    </row>
    <row r="966" spans="1:1" ht="19.5" customHeight="1">
      <c r="A966" s="3"/>
    </row>
    <row r="967" spans="1:1" ht="19.5" customHeight="1">
      <c r="A967" s="3"/>
    </row>
    <row r="968" spans="1:1" ht="19.5" customHeight="1">
      <c r="A968" s="3"/>
    </row>
    <row r="969" spans="1:1" ht="19.5" customHeight="1">
      <c r="A969" s="3"/>
    </row>
    <row r="970" spans="1:1" ht="19.5" customHeight="1">
      <c r="A970" s="3"/>
    </row>
    <row r="971" spans="1:1" ht="19.5" customHeight="1">
      <c r="A971" s="3"/>
    </row>
    <row r="972" spans="1:1" ht="19.5" customHeight="1">
      <c r="A972" s="3"/>
    </row>
    <row r="973" spans="1:1" ht="19.5" customHeight="1">
      <c r="A973" s="3"/>
    </row>
    <row r="974" spans="1:1" ht="19.5" customHeight="1">
      <c r="A974" s="3"/>
    </row>
    <row r="975" spans="1:1" ht="19.5" customHeight="1">
      <c r="A975" s="3"/>
    </row>
    <row r="976" spans="1:1" ht="19.5" customHeight="1">
      <c r="A976" s="3"/>
    </row>
    <row r="977" spans="1:1" ht="19.5" customHeight="1">
      <c r="A977" s="3"/>
    </row>
    <row r="978" spans="1:1" ht="19.5" customHeight="1">
      <c r="A978" s="3"/>
    </row>
    <row r="979" spans="1:1" ht="19.5" customHeight="1">
      <c r="A979" s="3"/>
    </row>
    <row r="980" spans="1:1" ht="19.5" customHeight="1">
      <c r="A980" s="3"/>
    </row>
    <row r="981" spans="1:1" ht="19.5" customHeight="1">
      <c r="A981" s="3"/>
    </row>
    <row r="982" spans="1:1" ht="19.5" customHeight="1">
      <c r="A982" s="3"/>
    </row>
    <row r="983" spans="1:1" ht="19.5" customHeight="1">
      <c r="A983" s="3"/>
    </row>
    <row r="984" spans="1:1" ht="19.5" customHeight="1">
      <c r="A984" s="3"/>
    </row>
    <row r="985" spans="1:1" ht="19.5" customHeight="1">
      <c r="A985" s="3"/>
    </row>
    <row r="986" spans="1:1" ht="19.5" customHeight="1">
      <c r="A986" s="3"/>
    </row>
    <row r="987" spans="1:1" ht="19.5" customHeight="1">
      <c r="A987" s="3"/>
    </row>
    <row r="988" spans="1:1" ht="19.5" customHeight="1">
      <c r="A988" s="3"/>
    </row>
    <row r="989" spans="1:1" ht="19.5" customHeight="1">
      <c r="A989" s="3"/>
    </row>
    <row r="990" spans="1:1" ht="19.5" customHeight="1">
      <c r="A990" s="3"/>
    </row>
    <row r="991" spans="1:1" ht="19.5" customHeight="1">
      <c r="A991" s="3"/>
    </row>
    <row r="992" spans="1:1" ht="19.5" customHeight="1">
      <c r="A992" s="3"/>
    </row>
    <row r="993" spans="1:1" ht="19.5" customHeight="1">
      <c r="A993" s="3"/>
    </row>
    <row r="994" spans="1:1" ht="19.5" customHeight="1">
      <c r="A994" s="3"/>
    </row>
    <row r="995" spans="1:1" ht="19.5" customHeight="1">
      <c r="A995" s="3"/>
    </row>
    <row r="996" spans="1:1" ht="19.5" customHeight="1">
      <c r="A996" s="3"/>
    </row>
    <row r="997" spans="1:1" ht="19.5" customHeight="1">
      <c r="A997" s="3"/>
    </row>
    <row r="998" spans="1:1" ht="19.5" customHeight="1">
      <c r="A998" s="3"/>
    </row>
    <row r="999" spans="1:1" ht="19.5" customHeight="1">
      <c r="A999" s="3"/>
    </row>
    <row r="1000" spans="1:1" ht="19.5" customHeight="1">
      <c r="A1000" s="3"/>
    </row>
  </sheetData>
  <phoneticPr fontId="9"/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000"/>
  <sheetViews>
    <sheetView workbookViewId="0"/>
  </sheetViews>
  <sheetFormatPr baseColWidth="10" defaultColWidth="12.6640625" defaultRowHeight="15" customHeight="1"/>
  <cols>
    <col min="1" max="1" width="10.33203125" customWidth="1"/>
    <col min="2" max="8" width="7.6640625" customWidth="1"/>
    <col min="9" max="9" width="10.6640625" customWidth="1"/>
    <col min="10" max="26" width="7.6640625" customWidth="1"/>
  </cols>
  <sheetData>
    <row r="1" spans="1:9" ht="13.5" customHeight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</row>
    <row r="2" spans="1:9" ht="13.5" customHeight="1">
      <c r="A2" s="27">
        <v>44200</v>
      </c>
      <c r="B2" s="28" t="s">
        <v>9</v>
      </c>
      <c r="C2" s="29" t="s">
        <v>10</v>
      </c>
      <c r="D2" s="29" t="s">
        <v>11</v>
      </c>
      <c r="E2" s="29" t="s">
        <v>12</v>
      </c>
      <c r="F2" s="29" t="s">
        <v>13</v>
      </c>
      <c r="G2" s="30">
        <v>7000</v>
      </c>
      <c r="H2" s="31">
        <v>8</v>
      </c>
      <c r="I2" s="30">
        <v>56000</v>
      </c>
    </row>
    <row r="3" spans="1:9" ht="13.5" customHeight="1">
      <c r="A3" s="27">
        <v>44201</v>
      </c>
      <c r="B3" s="28" t="s">
        <v>51</v>
      </c>
      <c r="C3" s="29" t="s">
        <v>26</v>
      </c>
      <c r="D3" s="29" t="s">
        <v>34</v>
      </c>
      <c r="E3" s="29" t="s">
        <v>12</v>
      </c>
      <c r="F3" s="29" t="s">
        <v>25</v>
      </c>
      <c r="G3" s="30">
        <v>6000</v>
      </c>
      <c r="H3" s="31">
        <v>10</v>
      </c>
      <c r="I3" s="30">
        <v>60000</v>
      </c>
    </row>
    <row r="4" spans="1:9" ht="13.5" customHeight="1">
      <c r="A4" s="27">
        <v>44202</v>
      </c>
      <c r="B4" s="28" t="s">
        <v>9</v>
      </c>
      <c r="C4" s="29" t="s">
        <v>10</v>
      </c>
      <c r="D4" s="29" t="s">
        <v>34</v>
      </c>
      <c r="E4" s="29" t="s">
        <v>14</v>
      </c>
      <c r="F4" s="29" t="s">
        <v>27</v>
      </c>
      <c r="G4" s="30">
        <v>7000</v>
      </c>
      <c r="H4" s="31">
        <v>10</v>
      </c>
      <c r="I4" s="30">
        <v>70000</v>
      </c>
    </row>
    <row r="5" spans="1:9" ht="13.5" customHeight="1">
      <c r="A5" s="27">
        <v>44203</v>
      </c>
      <c r="B5" s="28" t="s">
        <v>47</v>
      </c>
      <c r="C5" s="29" t="s">
        <v>23</v>
      </c>
      <c r="D5" s="29" t="s">
        <v>45</v>
      </c>
      <c r="E5" s="29" t="s">
        <v>12</v>
      </c>
      <c r="F5" s="29" t="s">
        <v>13</v>
      </c>
      <c r="G5" s="30">
        <v>7000</v>
      </c>
      <c r="H5" s="31">
        <v>2</v>
      </c>
      <c r="I5" s="30">
        <v>14000</v>
      </c>
    </row>
    <row r="6" spans="1:9" ht="13.5" customHeight="1">
      <c r="A6" s="27">
        <v>44205</v>
      </c>
      <c r="B6" s="28" t="s">
        <v>35</v>
      </c>
      <c r="C6" s="29" t="s">
        <v>19</v>
      </c>
      <c r="D6" s="29" t="s">
        <v>36</v>
      </c>
      <c r="E6" s="29" t="s">
        <v>17</v>
      </c>
      <c r="F6" s="29" t="s">
        <v>22</v>
      </c>
      <c r="G6" s="30">
        <v>8000</v>
      </c>
      <c r="H6" s="31">
        <v>7</v>
      </c>
      <c r="I6" s="30">
        <v>56000</v>
      </c>
    </row>
    <row r="7" spans="1:9" ht="13.5" customHeight="1">
      <c r="A7" s="27">
        <v>44206</v>
      </c>
      <c r="B7" s="28" t="s">
        <v>40</v>
      </c>
      <c r="C7" s="29" t="s">
        <v>21</v>
      </c>
      <c r="D7" s="29" t="s">
        <v>41</v>
      </c>
      <c r="E7" s="29" t="s">
        <v>14</v>
      </c>
      <c r="F7" s="29" t="s">
        <v>27</v>
      </c>
      <c r="G7" s="30">
        <v>18000</v>
      </c>
      <c r="H7" s="31">
        <v>7</v>
      </c>
      <c r="I7" s="30">
        <v>126000</v>
      </c>
    </row>
    <row r="8" spans="1:9" ht="13.5" customHeight="1">
      <c r="A8" s="27">
        <v>44207</v>
      </c>
      <c r="B8" s="28" t="s">
        <v>35</v>
      </c>
      <c r="C8" s="29" t="s">
        <v>19</v>
      </c>
      <c r="D8" s="29" t="s">
        <v>36</v>
      </c>
      <c r="E8" s="29" t="s">
        <v>17</v>
      </c>
      <c r="F8" s="29" t="s">
        <v>22</v>
      </c>
      <c r="G8" s="30">
        <v>8000</v>
      </c>
      <c r="H8" s="31">
        <v>5</v>
      </c>
      <c r="I8" s="30">
        <v>40000</v>
      </c>
    </row>
    <row r="9" spans="1:9" ht="13.5" customHeight="1">
      <c r="A9" s="27">
        <v>44207</v>
      </c>
      <c r="B9" s="28" t="s">
        <v>35</v>
      </c>
      <c r="C9" s="29" t="s">
        <v>19</v>
      </c>
      <c r="D9" s="29" t="s">
        <v>36</v>
      </c>
      <c r="E9" s="29" t="s">
        <v>12</v>
      </c>
      <c r="F9" s="29" t="s">
        <v>20</v>
      </c>
      <c r="G9" s="30">
        <v>3000</v>
      </c>
      <c r="H9" s="31">
        <v>9</v>
      </c>
      <c r="I9" s="30">
        <v>27000</v>
      </c>
    </row>
    <row r="10" spans="1:9" ht="13.5" customHeight="1">
      <c r="A10" s="27">
        <v>44207</v>
      </c>
      <c r="B10" s="28" t="s">
        <v>40</v>
      </c>
      <c r="C10" s="29" t="s">
        <v>21</v>
      </c>
      <c r="D10" s="29" t="s">
        <v>41</v>
      </c>
      <c r="E10" s="29" t="s">
        <v>12</v>
      </c>
      <c r="F10" s="29" t="s">
        <v>13</v>
      </c>
      <c r="G10" s="30">
        <v>7000</v>
      </c>
      <c r="H10" s="31">
        <v>1</v>
      </c>
      <c r="I10" s="30">
        <v>7000</v>
      </c>
    </row>
    <row r="11" spans="1:9" ht="13.5" customHeight="1">
      <c r="A11" s="27">
        <v>44212</v>
      </c>
      <c r="B11" s="28" t="s">
        <v>47</v>
      </c>
      <c r="C11" s="29" t="s">
        <v>23</v>
      </c>
      <c r="D11" s="29" t="s">
        <v>45</v>
      </c>
      <c r="E11" s="29" t="s">
        <v>12</v>
      </c>
      <c r="F11" s="29" t="s">
        <v>20</v>
      </c>
      <c r="G11" s="30">
        <v>3000</v>
      </c>
      <c r="H11" s="31">
        <v>5</v>
      </c>
      <c r="I11" s="30">
        <v>15000</v>
      </c>
    </row>
    <row r="12" spans="1:9" ht="13.5" customHeight="1">
      <c r="A12" s="27">
        <v>44215</v>
      </c>
      <c r="B12" s="28" t="s">
        <v>51</v>
      </c>
      <c r="C12" s="29" t="s">
        <v>26</v>
      </c>
      <c r="D12" s="29" t="s">
        <v>34</v>
      </c>
      <c r="E12" s="29" t="s">
        <v>17</v>
      </c>
      <c r="F12" s="29" t="s">
        <v>18</v>
      </c>
      <c r="G12" s="30">
        <v>4000</v>
      </c>
      <c r="H12" s="31">
        <v>1</v>
      </c>
      <c r="I12" s="30">
        <v>4000</v>
      </c>
    </row>
    <row r="13" spans="1:9" ht="13.5" customHeight="1">
      <c r="A13" s="27">
        <v>44217</v>
      </c>
      <c r="B13" s="28" t="s">
        <v>51</v>
      </c>
      <c r="C13" s="29" t="s">
        <v>26</v>
      </c>
      <c r="D13" s="29" t="s">
        <v>34</v>
      </c>
      <c r="E13" s="29" t="s">
        <v>14</v>
      </c>
      <c r="F13" s="29" t="s">
        <v>27</v>
      </c>
      <c r="G13" s="30">
        <v>18000</v>
      </c>
      <c r="H13" s="31">
        <v>1</v>
      </c>
      <c r="I13" s="30">
        <v>18000</v>
      </c>
    </row>
    <row r="14" spans="1:9" ht="13.5" customHeight="1">
      <c r="A14" s="27">
        <v>44217</v>
      </c>
      <c r="B14" s="28" t="s">
        <v>47</v>
      </c>
      <c r="C14" s="29" t="s">
        <v>23</v>
      </c>
      <c r="D14" s="29" t="s">
        <v>45</v>
      </c>
      <c r="E14" s="29" t="s">
        <v>14</v>
      </c>
      <c r="F14" s="29" t="s">
        <v>27</v>
      </c>
      <c r="G14" s="30">
        <v>18000</v>
      </c>
      <c r="H14" s="31">
        <v>3</v>
      </c>
      <c r="I14" s="30">
        <v>54000</v>
      </c>
    </row>
    <row r="15" spans="1:9" ht="13.5" customHeight="1">
      <c r="A15" s="27">
        <v>44218</v>
      </c>
      <c r="B15" s="28" t="s">
        <v>40</v>
      </c>
      <c r="C15" s="29" t="s">
        <v>21</v>
      </c>
      <c r="D15" s="29" t="s">
        <v>41</v>
      </c>
      <c r="E15" s="29" t="s">
        <v>17</v>
      </c>
      <c r="F15" s="29" t="s">
        <v>18</v>
      </c>
      <c r="G15" s="30">
        <v>4000</v>
      </c>
      <c r="H15" s="31">
        <v>1</v>
      </c>
      <c r="I15" s="30">
        <v>4000</v>
      </c>
    </row>
    <row r="16" spans="1:9" ht="13.5" customHeight="1">
      <c r="A16" s="27">
        <v>44220</v>
      </c>
      <c r="B16" s="28" t="s">
        <v>51</v>
      </c>
      <c r="C16" s="29" t="s">
        <v>26</v>
      </c>
      <c r="D16" s="29" t="s">
        <v>34</v>
      </c>
      <c r="E16" s="29" t="s">
        <v>12</v>
      </c>
      <c r="F16" s="29" t="s">
        <v>13</v>
      </c>
      <c r="G16" s="30">
        <v>7000</v>
      </c>
      <c r="H16" s="31">
        <v>6</v>
      </c>
      <c r="I16" s="30">
        <v>42000</v>
      </c>
    </row>
    <row r="17" spans="1:9" ht="13.5" customHeight="1">
      <c r="A17" s="27">
        <v>44221</v>
      </c>
      <c r="B17" s="28" t="s">
        <v>47</v>
      </c>
      <c r="C17" s="29" t="s">
        <v>23</v>
      </c>
      <c r="D17" s="29" t="s">
        <v>45</v>
      </c>
      <c r="E17" s="29" t="s">
        <v>17</v>
      </c>
      <c r="F17" s="29" t="s">
        <v>18</v>
      </c>
      <c r="G17" s="30">
        <v>4000</v>
      </c>
      <c r="H17" s="31">
        <v>5</v>
      </c>
      <c r="I17" s="30">
        <v>20000</v>
      </c>
    </row>
    <row r="18" spans="1:9" ht="13.5" customHeight="1">
      <c r="A18" s="27">
        <v>44222</v>
      </c>
      <c r="B18" s="28" t="s">
        <v>51</v>
      </c>
      <c r="C18" s="29" t="s">
        <v>26</v>
      </c>
      <c r="D18" s="29" t="s">
        <v>34</v>
      </c>
      <c r="E18" s="29" t="s">
        <v>17</v>
      </c>
      <c r="F18" s="29" t="s">
        <v>18</v>
      </c>
      <c r="G18" s="30">
        <v>4000</v>
      </c>
      <c r="H18" s="31">
        <v>6</v>
      </c>
      <c r="I18" s="30">
        <v>24000</v>
      </c>
    </row>
    <row r="19" spans="1:9" ht="13.5" customHeight="1">
      <c r="A19" s="27">
        <v>44222</v>
      </c>
      <c r="B19" s="28" t="s">
        <v>35</v>
      </c>
      <c r="C19" s="29" t="s">
        <v>19</v>
      </c>
      <c r="D19" s="29" t="s">
        <v>36</v>
      </c>
      <c r="E19" s="29" t="s">
        <v>12</v>
      </c>
      <c r="F19" s="29" t="s">
        <v>13</v>
      </c>
      <c r="G19" s="30">
        <v>7000</v>
      </c>
      <c r="H19" s="31">
        <v>5</v>
      </c>
      <c r="I19" s="30">
        <v>35000</v>
      </c>
    </row>
    <row r="20" spans="1:9" ht="13.5" customHeight="1"/>
    <row r="21" spans="1:9" ht="13.5" customHeight="1"/>
    <row r="22" spans="1:9" ht="13.5" customHeight="1"/>
    <row r="23" spans="1:9" ht="13.5" customHeight="1"/>
    <row r="24" spans="1:9" ht="13.5" customHeight="1"/>
    <row r="25" spans="1:9" ht="13.5" customHeight="1"/>
    <row r="26" spans="1:9" ht="13.5" customHeight="1"/>
    <row r="27" spans="1:9" ht="13.5" customHeight="1"/>
    <row r="28" spans="1:9" ht="13.5" customHeight="1"/>
    <row r="29" spans="1:9" ht="13.5" customHeight="1"/>
    <row r="30" spans="1:9" ht="13.5" customHeight="1"/>
    <row r="31" spans="1:9" ht="13.5" customHeight="1"/>
    <row r="32" spans="1:9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9"/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000"/>
  <sheetViews>
    <sheetView workbookViewId="0"/>
  </sheetViews>
  <sheetFormatPr baseColWidth="10" defaultColWidth="12.6640625" defaultRowHeight="15" customHeight="1"/>
  <cols>
    <col min="1" max="1" width="12.83203125" customWidth="1"/>
    <col min="2" max="2" width="9.6640625" customWidth="1"/>
    <col min="3" max="9" width="7.6640625" customWidth="1"/>
    <col min="10" max="10" width="11.5" customWidth="1"/>
    <col min="11" max="26" width="7.6640625" customWidth="1"/>
  </cols>
  <sheetData>
    <row r="1" spans="1:14" ht="13.5" customHeight="1">
      <c r="A1" s="32"/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6" t="s">
        <v>8</v>
      </c>
    </row>
    <row r="2" spans="1:14" ht="13.5" customHeight="1">
      <c r="A2" s="33" t="str">
        <f t="shared" ref="A2:A5" si="0">C2&amp;D2</f>
        <v>a023河野 利香</v>
      </c>
      <c r="B2" s="27">
        <v>43834</v>
      </c>
      <c r="C2" s="28" t="s">
        <v>9</v>
      </c>
      <c r="D2" s="29" t="s">
        <v>10</v>
      </c>
      <c r="E2" s="29" t="s">
        <v>11</v>
      </c>
      <c r="F2" s="29" t="s">
        <v>12</v>
      </c>
      <c r="G2" s="29" t="s">
        <v>13</v>
      </c>
      <c r="H2" s="30">
        <v>7000</v>
      </c>
      <c r="I2" s="31">
        <v>8</v>
      </c>
      <c r="J2" s="30">
        <v>56000</v>
      </c>
      <c r="L2" s="26" t="s">
        <v>2</v>
      </c>
      <c r="M2" s="26" t="s">
        <v>1</v>
      </c>
      <c r="N2" s="26" t="s">
        <v>3</v>
      </c>
    </row>
    <row r="3" spans="1:14" ht="13.5" customHeight="1">
      <c r="A3" s="33" t="str">
        <f t="shared" si="0"/>
        <v>a003石崎 和香菜</v>
      </c>
      <c r="B3" s="27">
        <v>43835</v>
      </c>
      <c r="C3" s="28" t="s">
        <v>51</v>
      </c>
      <c r="D3" s="29" t="s">
        <v>26</v>
      </c>
      <c r="E3" s="29" t="s">
        <v>34</v>
      </c>
      <c r="F3" s="29" t="s">
        <v>12</v>
      </c>
      <c r="G3" s="29" t="s">
        <v>25</v>
      </c>
      <c r="H3" s="30">
        <v>6000</v>
      </c>
      <c r="I3" s="31">
        <v>10</v>
      </c>
      <c r="J3" s="30">
        <v>60000</v>
      </c>
      <c r="L3" s="29" t="s">
        <v>26</v>
      </c>
      <c r="M3" s="28" t="s">
        <v>51</v>
      </c>
      <c r="N3" s="34" t="e">
        <f>VLOOKUP(A3,D:E,2,FALSE)</f>
        <v>#N/A</v>
      </c>
    </row>
    <row r="4" spans="1:14" ht="13.5" customHeight="1">
      <c r="A4" s="33" t="str">
        <f t="shared" si="0"/>
        <v>a004石崎 和香菜</v>
      </c>
      <c r="B4" s="27">
        <v>43836</v>
      </c>
      <c r="C4" s="28" t="s">
        <v>53</v>
      </c>
      <c r="D4" s="29" t="s">
        <v>26</v>
      </c>
      <c r="E4" s="29" t="s">
        <v>11</v>
      </c>
      <c r="F4" s="29" t="s">
        <v>12</v>
      </c>
      <c r="G4" s="29" t="s">
        <v>13</v>
      </c>
      <c r="H4" s="30">
        <v>7000</v>
      </c>
      <c r="I4" s="31">
        <v>10</v>
      </c>
      <c r="J4" s="30">
        <v>70000</v>
      </c>
      <c r="L4" s="29" t="s">
        <v>26</v>
      </c>
      <c r="M4" s="28" t="s">
        <v>53</v>
      </c>
      <c r="N4" s="34" t="str">
        <f>VLOOKUP(L4,D:E,2,FALSE)</f>
        <v>東京</v>
      </c>
    </row>
    <row r="5" spans="1:14" ht="13.5" customHeight="1">
      <c r="A5" s="33" t="str">
        <f t="shared" si="0"/>
        <v>a036西尾 謙</v>
      </c>
      <c r="B5" s="27">
        <v>43837</v>
      </c>
      <c r="C5" s="28" t="s">
        <v>47</v>
      </c>
      <c r="D5" s="29" t="s">
        <v>23</v>
      </c>
      <c r="E5" s="29" t="s">
        <v>45</v>
      </c>
      <c r="F5" s="29" t="s">
        <v>12</v>
      </c>
      <c r="G5" s="29" t="s">
        <v>13</v>
      </c>
      <c r="H5" s="30">
        <v>7000</v>
      </c>
      <c r="I5" s="31">
        <v>2</v>
      </c>
      <c r="J5" s="30">
        <v>14000</v>
      </c>
    </row>
    <row r="6" spans="1:14" ht="13.5" customHeight="1"/>
    <row r="7" spans="1:14" ht="13.5" customHeight="1"/>
    <row r="8" spans="1:14" ht="13.5" customHeight="1"/>
    <row r="9" spans="1:14" ht="13.5" customHeight="1"/>
    <row r="10" spans="1:14" ht="13.5" customHeight="1"/>
    <row r="11" spans="1:14" ht="13.5" customHeight="1"/>
    <row r="12" spans="1:14" ht="13.5" customHeight="1"/>
    <row r="13" spans="1:14" ht="13.5" customHeight="1"/>
    <row r="14" spans="1:14" ht="13.5" customHeight="1"/>
    <row r="15" spans="1:14" ht="13.5" customHeight="1"/>
    <row r="16" spans="1:14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9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000"/>
  <sheetViews>
    <sheetView workbookViewId="0"/>
  </sheetViews>
  <sheetFormatPr baseColWidth="10" defaultColWidth="12.6640625" defaultRowHeight="15" customHeight="1"/>
  <cols>
    <col min="1" max="1" width="19.1640625" customWidth="1"/>
    <col min="2" max="2" width="6.1640625" customWidth="1"/>
    <col min="3" max="3" width="16.1640625" customWidth="1"/>
    <col min="4" max="4" width="8.83203125" customWidth="1"/>
    <col min="5" max="5" width="10.6640625" customWidth="1"/>
    <col min="6" max="6" width="10.5" customWidth="1"/>
    <col min="7" max="7" width="9.33203125" customWidth="1"/>
    <col min="8" max="8" width="4.6640625" customWidth="1"/>
    <col min="9" max="9" width="10.6640625" customWidth="1"/>
    <col min="10" max="12" width="7.83203125" customWidth="1"/>
    <col min="13" max="13" width="26.6640625" customWidth="1"/>
    <col min="14" max="14" width="23.83203125" customWidth="1"/>
    <col min="15" max="27" width="13.6640625" customWidth="1"/>
    <col min="28" max="28" width="3.1640625" customWidth="1"/>
    <col min="29" max="30" width="13.83203125" customWidth="1"/>
    <col min="31" max="31" width="11.1640625" customWidth="1"/>
    <col min="32" max="32" width="9.83203125" customWidth="1"/>
    <col min="33" max="41" width="7.83203125" customWidth="1"/>
  </cols>
  <sheetData>
    <row r="1" spans="1:41" ht="1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9.5" customHeight="1">
      <c r="A2" s="4">
        <v>43834</v>
      </c>
      <c r="B2" s="5" t="s">
        <v>9</v>
      </c>
      <c r="C2" s="6" t="s">
        <v>10</v>
      </c>
      <c r="D2" s="6" t="s">
        <v>11</v>
      </c>
      <c r="E2" s="6" t="s">
        <v>12</v>
      </c>
      <c r="F2" s="6" t="s">
        <v>13</v>
      </c>
      <c r="G2" s="7">
        <v>7000</v>
      </c>
      <c r="H2" s="8">
        <v>8</v>
      </c>
      <c r="I2" s="7">
        <v>56000</v>
      </c>
      <c r="J2" s="2"/>
      <c r="K2" s="2"/>
      <c r="L2" s="2"/>
      <c r="M2" s="11" t="s">
        <v>2</v>
      </c>
      <c r="N2" s="11" t="s">
        <v>16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9.5" customHeight="1">
      <c r="A3" s="4">
        <v>43879</v>
      </c>
      <c r="B3" s="5" t="s">
        <v>9</v>
      </c>
      <c r="C3" s="6" t="s">
        <v>10</v>
      </c>
      <c r="D3" s="6" t="s">
        <v>11</v>
      </c>
      <c r="E3" s="6" t="s">
        <v>14</v>
      </c>
      <c r="F3" s="6" t="s">
        <v>15</v>
      </c>
      <c r="G3" s="7">
        <v>10000</v>
      </c>
      <c r="H3" s="8">
        <v>7</v>
      </c>
      <c r="I3" s="7">
        <v>70000</v>
      </c>
      <c r="J3" s="2"/>
      <c r="K3" s="2"/>
      <c r="L3" s="2"/>
      <c r="M3" s="16" t="s">
        <v>10</v>
      </c>
      <c r="N3" s="1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19.5" customHeight="1">
      <c r="A4" s="4">
        <v>43895</v>
      </c>
      <c r="B4" s="5" t="s">
        <v>9</v>
      </c>
      <c r="C4" s="6" t="s">
        <v>10</v>
      </c>
      <c r="D4" s="6" t="s">
        <v>11</v>
      </c>
      <c r="E4" s="6" t="s">
        <v>17</v>
      </c>
      <c r="F4" s="6" t="s">
        <v>18</v>
      </c>
      <c r="G4" s="7">
        <v>4000</v>
      </c>
      <c r="H4" s="8">
        <v>4</v>
      </c>
      <c r="I4" s="7">
        <v>16000</v>
      </c>
      <c r="J4" s="2"/>
      <c r="K4" s="2"/>
      <c r="L4" s="2"/>
      <c r="M4" s="16"/>
      <c r="N4" s="1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9.5" customHeight="1">
      <c r="A5" s="4">
        <v>43896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7">
        <v>7000</v>
      </c>
      <c r="H5" s="8">
        <v>9</v>
      </c>
      <c r="I5" s="7">
        <v>63000</v>
      </c>
      <c r="J5" s="2"/>
      <c r="K5" s="2"/>
      <c r="L5" s="2"/>
      <c r="M5" s="16"/>
      <c r="N5" s="1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19.5" customHeight="1">
      <c r="A6" s="4">
        <v>43917</v>
      </c>
      <c r="B6" s="5" t="s">
        <v>9</v>
      </c>
      <c r="C6" s="6" t="s">
        <v>10</v>
      </c>
      <c r="D6" s="6" t="s">
        <v>11</v>
      </c>
      <c r="E6" s="6" t="s">
        <v>12</v>
      </c>
      <c r="F6" s="6" t="s">
        <v>20</v>
      </c>
      <c r="G6" s="7">
        <v>3000</v>
      </c>
      <c r="H6" s="8">
        <v>8</v>
      </c>
      <c r="I6" s="7">
        <v>24000</v>
      </c>
      <c r="J6" s="2"/>
      <c r="K6" s="2"/>
      <c r="L6" s="2"/>
      <c r="M6" s="16"/>
      <c r="N6" s="1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9.5" customHeight="1">
      <c r="A7" s="4">
        <v>43930</v>
      </c>
      <c r="B7" s="5" t="s">
        <v>9</v>
      </c>
      <c r="C7" s="6" t="s">
        <v>10</v>
      </c>
      <c r="D7" s="6" t="s">
        <v>11</v>
      </c>
      <c r="E7" s="6" t="s">
        <v>17</v>
      </c>
      <c r="F7" s="6" t="s">
        <v>22</v>
      </c>
      <c r="G7" s="7">
        <v>8000</v>
      </c>
      <c r="H7" s="8">
        <v>10</v>
      </c>
      <c r="I7" s="7">
        <v>80000</v>
      </c>
      <c r="J7" s="2"/>
      <c r="K7" s="2"/>
      <c r="L7" s="2"/>
      <c r="M7" s="16"/>
      <c r="N7" s="1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3" t="s">
        <v>24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9.5" customHeight="1">
      <c r="A8" s="4">
        <v>43945</v>
      </c>
      <c r="B8" s="5" t="s">
        <v>9</v>
      </c>
      <c r="C8" s="6" t="s">
        <v>10</v>
      </c>
      <c r="D8" s="6" t="s">
        <v>11</v>
      </c>
      <c r="E8" s="6" t="s">
        <v>12</v>
      </c>
      <c r="F8" s="6" t="s">
        <v>25</v>
      </c>
      <c r="G8" s="7">
        <v>6000</v>
      </c>
      <c r="H8" s="8">
        <v>4</v>
      </c>
      <c r="I8" s="7">
        <v>24000</v>
      </c>
      <c r="J8" s="2"/>
      <c r="K8" s="2"/>
      <c r="L8" s="2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 t="s">
        <v>10</v>
      </c>
      <c r="AD8" s="14">
        <f t="shared" ref="AD8:AD12" si="0">SUMIFS(I:I,C:C,AC8)</f>
        <v>1926000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9.5" customHeight="1">
      <c r="A9" s="4">
        <v>43950</v>
      </c>
      <c r="B9" s="5" t="s">
        <v>9</v>
      </c>
      <c r="C9" s="6" t="s">
        <v>10</v>
      </c>
      <c r="D9" s="6" t="s">
        <v>11</v>
      </c>
      <c r="E9" s="6" t="s">
        <v>12</v>
      </c>
      <c r="F9" s="6" t="s">
        <v>25</v>
      </c>
      <c r="G9" s="7">
        <v>6000</v>
      </c>
      <c r="H9" s="8">
        <v>1</v>
      </c>
      <c r="I9" s="7">
        <v>6000</v>
      </c>
      <c r="J9" s="2"/>
      <c r="K9" s="2"/>
      <c r="L9" s="2"/>
      <c r="M9" s="1" t="s">
        <v>2</v>
      </c>
      <c r="N9" s="11" t="s">
        <v>16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 t="s">
        <v>26</v>
      </c>
      <c r="AD9" s="14">
        <f t="shared" si="0"/>
        <v>2617000</v>
      </c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9.5" customHeight="1">
      <c r="A10" s="4">
        <v>43964</v>
      </c>
      <c r="B10" s="5" t="s">
        <v>9</v>
      </c>
      <c r="C10" s="6" t="s">
        <v>10</v>
      </c>
      <c r="D10" s="6" t="s">
        <v>11</v>
      </c>
      <c r="E10" s="6" t="s">
        <v>17</v>
      </c>
      <c r="F10" s="6" t="s">
        <v>22</v>
      </c>
      <c r="G10" s="7">
        <v>8000</v>
      </c>
      <c r="H10" s="8">
        <v>6</v>
      </c>
      <c r="I10" s="7">
        <v>48000</v>
      </c>
      <c r="J10" s="2"/>
      <c r="K10" s="2"/>
      <c r="L10" s="2"/>
      <c r="M10" s="6" t="s">
        <v>10</v>
      </c>
      <c r="N10" s="13">
        <f t="shared" ref="N10:N14" si="1">SUMIFS(I:I,C:C,M10)</f>
        <v>1926000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 t="s">
        <v>23</v>
      </c>
      <c r="AD10" s="14">
        <f t="shared" si="0"/>
        <v>1542000</v>
      </c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9.5" customHeight="1">
      <c r="A11" s="4">
        <v>43973</v>
      </c>
      <c r="B11" s="5" t="s">
        <v>9</v>
      </c>
      <c r="C11" s="6" t="s">
        <v>10</v>
      </c>
      <c r="D11" s="6" t="s">
        <v>11</v>
      </c>
      <c r="E11" s="6" t="s">
        <v>17</v>
      </c>
      <c r="F11" s="6" t="s">
        <v>22</v>
      </c>
      <c r="G11" s="7">
        <v>8000</v>
      </c>
      <c r="H11" s="8">
        <v>10</v>
      </c>
      <c r="I11" s="7">
        <v>80000</v>
      </c>
      <c r="J11" s="2"/>
      <c r="K11" s="2"/>
      <c r="L11" s="2"/>
      <c r="M11" s="6" t="s">
        <v>19</v>
      </c>
      <c r="N11" s="13">
        <f t="shared" si="1"/>
        <v>1845000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 t="s">
        <v>19</v>
      </c>
      <c r="AD11" s="14">
        <f t="shared" si="0"/>
        <v>1845000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9.5" customHeight="1">
      <c r="A12" s="4">
        <v>43976</v>
      </c>
      <c r="B12" s="5" t="s">
        <v>9</v>
      </c>
      <c r="C12" s="6" t="s">
        <v>10</v>
      </c>
      <c r="D12" s="6" t="s">
        <v>11</v>
      </c>
      <c r="E12" s="6" t="s">
        <v>14</v>
      </c>
      <c r="F12" s="6" t="s">
        <v>27</v>
      </c>
      <c r="G12" s="7">
        <v>18000</v>
      </c>
      <c r="H12" s="8">
        <v>4</v>
      </c>
      <c r="I12" s="7">
        <v>72000</v>
      </c>
      <c r="J12" s="2"/>
      <c r="K12" s="2"/>
      <c r="L12" s="2"/>
      <c r="M12" s="6" t="s">
        <v>21</v>
      </c>
      <c r="N12" s="13">
        <f t="shared" si="1"/>
        <v>1485000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 t="s">
        <v>21</v>
      </c>
      <c r="AD12" s="14">
        <f t="shared" si="0"/>
        <v>1485000</v>
      </c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9.5" customHeight="1">
      <c r="A13" s="4">
        <v>43985</v>
      </c>
      <c r="B13" s="5" t="s">
        <v>9</v>
      </c>
      <c r="C13" s="6" t="s">
        <v>10</v>
      </c>
      <c r="D13" s="6" t="s">
        <v>11</v>
      </c>
      <c r="E13" s="6" t="s">
        <v>17</v>
      </c>
      <c r="F13" s="6" t="s">
        <v>22</v>
      </c>
      <c r="G13" s="7">
        <v>8000</v>
      </c>
      <c r="H13" s="8">
        <v>4</v>
      </c>
      <c r="I13" s="7">
        <v>32000</v>
      </c>
      <c r="J13" s="2"/>
      <c r="K13" s="2"/>
      <c r="L13" s="2"/>
      <c r="M13" s="6" t="s">
        <v>23</v>
      </c>
      <c r="N13" s="13">
        <f t="shared" si="1"/>
        <v>1542000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9.5" customHeight="1">
      <c r="A14" s="4">
        <v>43992</v>
      </c>
      <c r="B14" s="5" t="s">
        <v>9</v>
      </c>
      <c r="C14" s="6" t="s">
        <v>10</v>
      </c>
      <c r="D14" s="6" t="s">
        <v>11</v>
      </c>
      <c r="E14" s="6" t="s">
        <v>17</v>
      </c>
      <c r="F14" s="6" t="s">
        <v>18</v>
      </c>
      <c r="G14" s="7">
        <v>4000</v>
      </c>
      <c r="H14" s="8">
        <v>1</v>
      </c>
      <c r="I14" s="7">
        <v>4000</v>
      </c>
      <c r="J14" s="2"/>
      <c r="K14" s="2"/>
      <c r="L14" s="2"/>
      <c r="M14" s="6" t="s">
        <v>26</v>
      </c>
      <c r="N14" s="13">
        <f t="shared" si="1"/>
        <v>2617000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9.5" customHeight="1">
      <c r="A15" s="4">
        <v>43993</v>
      </c>
      <c r="B15" s="5" t="s">
        <v>9</v>
      </c>
      <c r="C15" s="6" t="s">
        <v>10</v>
      </c>
      <c r="D15" s="6" t="s">
        <v>11</v>
      </c>
      <c r="E15" s="6" t="s">
        <v>14</v>
      </c>
      <c r="F15" s="6" t="s">
        <v>27</v>
      </c>
      <c r="G15" s="7">
        <v>18000</v>
      </c>
      <c r="H15" s="8">
        <v>9</v>
      </c>
      <c r="I15" s="7">
        <v>162000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3" t="s">
        <v>28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9.5" customHeight="1">
      <c r="A16" s="4">
        <v>43997</v>
      </c>
      <c r="B16" s="5" t="s">
        <v>9</v>
      </c>
      <c r="C16" s="6" t="s">
        <v>10</v>
      </c>
      <c r="D16" s="6" t="s">
        <v>11</v>
      </c>
      <c r="E16" s="6" t="s">
        <v>12</v>
      </c>
      <c r="F16" s="6" t="s">
        <v>25</v>
      </c>
      <c r="G16" s="7">
        <v>6000</v>
      </c>
      <c r="H16" s="8">
        <v>5</v>
      </c>
      <c r="I16" s="7">
        <v>30000</v>
      </c>
      <c r="J16" s="2"/>
      <c r="K16" s="2"/>
      <c r="L16" s="2"/>
      <c r="M16" s="1" t="s">
        <v>2</v>
      </c>
      <c r="N16" s="11" t="s">
        <v>16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 t="s">
        <v>21</v>
      </c>
      <c r="AD16" s="14">
        <f t="shared" ref="AD16:AD20" si="2">SUMIFS(I:I,C:C,AC16,E:E,"ボトムス")</f>
        <v>423000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9.5" customHeight="1">
      <c r="A17" s="4">
        <v>44009</v>
      </c>
      <c r="B17" s="5" t="s">
        <v>9</v>
      </c>
      <c r="C17" s="6" t="s">
        <v>10</v>
      </c>
      <c r="D17" s="6" t="s">
        <v>11</v>
      </c>
      <c r="E17" s="6" t="s">
        <v>14</v>
      </c>
      <c r="F17" s="15" t="s">
        <v>15</v>
      </c>
      <c r="G17" s="7">
        <v>10000</v>
      </c>
      <c r="H17" s="8">
        <v>2</v>
      </c>
      <c r="I17" s="7">
        <v>20000</v>
      </c>
      <c r="J17" s="2"/>
      <c r="K17" s="2"/>
      <c r="L17" s="2"/>
      <c r="M17" s="6" t="s">
        <v>10</v>
      </c>
      <c r="N17" s="13">
        <f t="shared" ref="N17:N21" si="3">SUMIFS(I:I,C:C,M17,E:E,"ボトムス")</f>
        <v>514000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 t="s">
        <v>23</v>
      </c>
      <c r="AD17" s="14">
        <f t="shared" si="2"/>
        <v>390000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9.5" customHeight="1">
      <c r="A18" s="4">
        <v>44023</v>
      </c>
      <c r="B18" s="5" t="s">
        <v>9</v>
      </c>
      <c r="C18" s="6" t="s">
        <v>10</v>
      </c>
      <c r="D18" s="6" t="s">
        <v>11</v>
      </c>
      <c r="E18" s="6" t="s">
        <v>12</v>
      </c>
      <c r="F18" s="6" t="s">
        <v>20</v>
      </c>
      <c r="G18" s="7">
        <v>3000</v>
      </c>
      <c r="H18" s="8">
        <v>4</v>
      </c>
      <c r="I18" s="7">
        <v>12000</v>
      </c>
      <c r="J18" s="2"/>
      <c r="K18" s="2"/>
      <c r="L18" s="2"/>
      <c r="M18" s="6" t="s">
        <v>19</v>
      </c>
      <c r="N18" s="13">
        <f t="shared" si="3"/>
        <v>945000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 t="s">
        <v>26</v>
      </c>
      <c r="AD18" s="14">
        <f t="shared" si="2"/>
        <v>985000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9.5" customHeight="1">
      <c r="A19" s="4">
        <v>44025</v>
      </c>
      <c r="B19" s="5" t="s">
        <v>9</v>
      </c>
      <c r="C19" s="6" t="s">
        <v>10</v>
      </c>
      <c r="D19" s="6" t="s">
        <v>11</v>
      </c>
      <c r="E19" s="6" t="s">
        <v>12</v>
      </c>
      <c r="F19" s="6" t="s">
        <v>25</v>
      </c>
      <c r="G19" s="7">
        <v>6000</v>
      </c>
      <c r="H19" s="8">
        <v>4</v>
      </c>
      <c r="I19" s="7">
        <v>24000</v>
      </c>
      <c r="J19" s="2"/>
      <c r="K19" s="2"/>
      <c r="L19" s="2"/>
      <c r="M19" s="6" t="s">
        <v>21</v>
      </c>
      <c r="N19" s="13">
        <f t="shared" si="3"/>
        <v>423000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 t="s">
        <v>19</v>
      </c>
      <c r="AD19" s="14">
        <f t="shared" si="2"/>
        <v>945000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9.5" customHeight="1">
      <c r="A20" s="4">
        <v>44039</v>
      </c>
      <c r="B20" s="5" t="s">
        <v>9</v>
      </c>
      <c r="C20" s="6" t="s">
        <v>10</v>
      </c>
      <c r="D20" s="6" t="s">
        <v>11</v>
      </c>
      <c r="E20" s="6" t="s">
        <v>17</v>
      </c>
      <c r="F20" s="6" t="s">
        <v>22</v>
      </c>
      <c r="G20" s="7">
        <v>8000</v>
      </c>
      <c r="H20" s="8">
        <v>6</v>
      </c>
      <c r="I20" s="7">
        <v>48000</v>
      </c>
      <c r="J20" s="2"/>
      <c r="K20" s="2"/>
      <c r="L20" s="2"/>
      <c r="M20" s="6" t="s">
        <v>23</v>
      </c>
      <c r="N20" s="13">
        <f t="shared" si="3"/>
        <v>390000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 t="s">
        <v>10</v>
      </c>
      <c r="AD20" s="14">
        <f t="shared" si="2"/>
        <v>514000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9.5" customHeight="1">
      <c r="A21" s="4">
        <v>44046</v>
      </c>
      <c r="B21" s="5" t="s">
        <v>9</v>
      </c>
      <c r="C21" s="6" t="s">
        <v>10</v>
      </c>
      <c r="D21" s="6" t="s">
        <v>11</v>
      </c>
      <c r="E21" s="6" t="s">
        <v>12</v>
      </c>
      <c r="F21" s="6" t="s">
        <v>25</v>
      </c>
      <c r="G21" s="7">
        <v>6000</v>
      </c>
      <c r="H21" s="8">
        <v>1</v>
      </c>
      <c r="I21" s="7">
        <v>6000</v>
      </c>
      <c r="J21" s="2"/>
      <c r="K21" s="2"/>
      <c r="L21" s="2"/>
      <c r="M21" s="6" t="s">
        <v>26</v>
      </c>
      <c r="N21" s="13">
        <f t="shared" si="3"/>
        <v>985000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9.5" customHeight="1">
      <c r="A22" s="4">
        <v>44051</v>
      </c>
      <c r="B22" s="5" t="s">
        <v>9</v>
      </c>
      <c r="C22" s="6" t="s">
        <v>10</v>
      </c>
      <c r="D22" s="6" t="s">
        <v>11</v>
      </c>
      <c r="E22" s="6" t="s">
        <v>12</v>
      </c>
      <c r="F22" s="6" t="s">
        <v>13</v>
      </c>
      <c r="G22" s="7">
        <v>7000</v>
      </c>
      <c r="H22" s="8">
        <v>5</v>
      </c>
      <c r="I22" s="7">
        <v>35000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3" t="s">
        <v>30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9.5" customHeight="1">
      <c r="A23" s="4">
        <v>44052</v>
      </c>
      <c r="B23" s="5" t="s">
        <v>9</v>
      </c>
      <c r="C23" s="6" t="s">
        <v>10</v>
      </c>
      <c r="D23" s="6" t="s">
        <v>11</v>
      </c>
      <c r="E23" s="6" t="s">
        <v>17</v>
      </c>
      <c r="F23" s="6" t="s">
        <v>18</v>
      </c>
      <c r="G23" s="7">
        <v>4000</v>
      </c>
      <c r="H23" s="8">
        <v>1</v>
      </c>
      <c r="I23" s="7">
        <v>4000</v>
      </c>
      <c r="J23" s="2"/>
      <c r="K23" s="2"/>
      <c r="L23" s="2"/>
      <c r="M23" s="9" t="s">
        <v>14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17" t="s">
        <v>12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9.5" customHeight="1">
      <c r="A24" s="4">
        <v>44056</v>
      </c>
      <c r="B24" s="5" t="s">
        <v>9</v>
      </c>
      <c r="C24" s="6" t="s">
        <v>10</v>
      </c>
      <c r="D24" s="6" t="s">
        <v>11</v>
      </c>
      <c r="E24" s="6" t="s">
        <v>12</v>
      </c>
      <c r="F24" s="6" t="s">
        <v>25</v>
      </c>
      <c r="G24" s="7">
        <v>6000</v>
      </c>
      <c r="H24" s="8">
        <v>8</v>
      </c>
      <c r="I24" s="7">
        <v>48000</v>
      </c>
      <c r="J24" s="2"/>
      <c r="K24" s="2"/>
      <c r="L24" s="2"/>
      <c r="M24" s="10"/>
      <c r="N24" s="11" t="s">
        <v>16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9.5" customHeight="1">
      <c r="A25" s="4">
        <v>44058</v>
      </c>
      <c r="B25" s="5" t="s">
        <v>9</v>
      </c>
      <c r="C25" s="6" t="s">
        <v>10</v>
      </c>
      <c r="D25" s="6" t="s">
        <v>11</v>
      </c>
      <c r="E25" s="6" t="s">
        <v>12</v>
      </c>
      <c r="F25" s="6" t="s">
        <v>13</v>
      </c>
      <c r="G25" s="7">
        <v>7000</v>
      </c>
      <c r="H25" s="8">
        <v>1</v>
      </c>
      <c r="I25" s="7">
        <v>7000</v>
      </c>
      <c r="J25" s="2"/>
      <c r="K25" s="2"/>
      <c r="L25" s="2"/>
      <c r="M25" s="6" t="s">
        <v>10</v>
      </c>
      <c r="N25" s="13">
        <f t="shared" ref="N25:N29" si="4">SUMIFS(I:I,C:C,M25,E:E,$M$23)</f>
        <v>988000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 t="s">
        <v>23</v>
      </c>
      <c r="AD25" s="14">
        <v>361000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9.5" customHeight="1">
      <c r="A26" s="4">
        <v>44066</v>
      </c>
      <c r="B26" s="5" t="s">
        <v>9</v>
      </c>
      <c r="C26" s="6" t="s">
        <v>10</v>
      </c>
      <c r="D26" s="6" t="s">
        <v>11</v>
      </c>
      <c r="E26" s="6" t="s">
        <v>12</v>
      </c>
      <c r="F26" s="6" t="s">
        <v>25</v>
      </c>
      <c r="G26" s="7">
        <v>6000</v>
      </c>
      <c r="H26" s="8">
        <v>3</v>
      </c>
      <c r="I26" s="7">
        <v>18000</v>
      </c>
      <c r="J26" s="2"/>
      <c r="K26" s="2"/>
      <c r="L26" s="2"/>
      <c r="M26" s="6" t="s">
        <v>19</v>
      </c>
      <c r="N26" s="13">
        <f t="shared" si="4"/>
        <v>464000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 t="s">
        <v>26</v>
      </c>
      <c r="AD26" s="14">
        <v>883000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9.5" customHeight="1">
      <c r="A27" s="4">
        <v>44067</v>
      </c>
      <c r="B27" s="5" t="s">
        <v>9</v>
      </c>
      <c r="C27" s="6" t="s">
        <v>10</v>
      </c>
      <c r="D27" s="6" t="s">
        <v>11</v>
      </c>
      <c r="E27" s="6" t="s">
        <v>14</v>
      </c>
      <c r="F27" s="6" t="s">
        <v>15</v>
      </c>
      <c r="G27" s="7">
        <v>10000</v>
      </c>
      <c r="H27" s="8">
        <v>7</v>
      </c>
      <c r="I27" s="7">
        <v>70000</v>
      </c>
      <c r="J27" s="2"/>
      <c r="K27" s="2"/>
      <c r="L27" s="2"/>
      <c r="M27" s="6" t="s">
        <v>21</v>
      </c>
      <c r="N27" s="13">
        <f t="shared" si="4"/>
        <v>762000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 t="s">
        <v>19</v>
      </c>
      <c r="AD27" s="14">
        <v>883000</v>
      </c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9.5" customHeight="1">
      <c r="A28" s="4">
        <v>44069</v>
      </c>
      <c r="B28" s="5" t="s">
        <v>9</v>
      </c>
      <c r="C28" s="6" t="s">
        <v>10</v>
      </c>
      <c r="D28" s="6" t="s">
        <v>11</v>
      </c>
      <c r="E28" s="6" t="s">
        <v>14</v>
      </c>
      <c r="F28" s="6" t="s">
        <v>15</v>
      </c>
      <c r="G28" s="7">
        <v>10000</v>
      </c>
      <c r="H28" s="8">
        <v>4</v>
      </c>
      <c r="I28" s="7">
        <v>40000</v>
      </c>
      <c r="J28" s="2"/>
      <c r="K28" s="2"/>
      <c r="L28" s="2"/>
      <c r="M28" s="6" t="s">
        <v>23</v>
      </c>
      <c r="N28" s="13">
        <f t="shared" si="4"/>
        <v>840000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 t="s">
        <v>21</v>
      </c>
      <c r="AD28" s="14">
        <v>416000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19.5" customHeight="1">
      <c r="A29" s="4">
        <v>44071</v>
      </c>
      <c r="B29" s="5" t="s">
        <v>9</v>
      </c>
      <c r="C29" s="6" t="s">
        <v>10</v>
      </c>
      <c r="D29" s="6" t="s">
        <v>11</v>
      </c>
      <c r="E29" s="6" t="s">
        <v>14</v>
      </c>
      <c r="F29" s="6" t="s">
        <v>15</v>
      </c>
      <c r="G29" s="7">
        <v>10000</v>
      </c>
      <c r="H29" s="8">
        <v>6</v>
      </c>
      <c r="I29" s="7">
        <v>60000</v>
      </c>
      <c r="J29" s="2"/>
      <c r="K29" s="2"/>
      <c r="L29" s="2"/>
      <c r="M29" s="6" t="s">
        <v>26</v>
      </c>
      <c r="N29" s="13">
        <f t="shared" si="4"/>
        <v>1040000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 t="s">
        <v>10</v>
      </c>
      <c r="AD29" s="14">
        <v>458000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9.5" customHeight="1">
      <c r="A30" s="4">
        <v>44075</v>
      </c>
      <c r="B30" s="5" t="s">
        <v>9</v>
      </c>
      <c r="C30" s="6" t="s">
        <v>10</v>
      </c>
      <c r="D30" s="6" t="s">
        <v>11</v>
      </c>
      <c r="E30" s="6" t="s">
        <v>14</v>
      </c>
      <c r="F30" s="6" t="s">
        <v>27</v>
      </c>
      <c r="G30" s="7">
        <v>18000</v>
      </c>
      <c r="H30" s="8">
        <v>1</v>
      </c>
      <c r="I30" s="7">
        <v>18000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9.5" customHeight="1">
      <c r="A31" s="4">
        <v>44084</v>
      </c>
      <c r="B31" s="5" t="s">
        <v>9</v>
      </c>
      <c r="C31" s="6" t="s">
        <v>10</v>
      </c>
      <c r="D31" s="6" t="s">
        <v>11</v>
      </c>
      <c r="E31" s="6" t="s">
        <v>14</v>
      </c>
      <c r="F31" s="6" t="s">
        <v>15</v>
      </c>
      <c r="G31" s="7">
        <v>10000</v>
      </c>
      <c r="H31" s="8">
        <v>1</v>
      </c>
      <c r="I31" s="7">
        <v>10000</v>
      </c>
      <c r="J31" s="2"/>
      <c r="K31" s="2"/>
      <c r="L31" s="2"/>
      <c r="M31" s="9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3" t="s">
        <v>31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19.5" customHeight="1">
      <c r="A32" s="4">
        <v>44099</v>
      </c>
      <c r="B32" s="5" t="s">
        <v>9</v>
      </c>
      <c r="C32" s="6" t="s">
        <v>10</v>
      </c>
      <c r="D32" s="6" t="s">
        <v>11</v>
      </c>
      <c r="E32" s="6" t="s">
        <v>14</v>
      </c>
      <c r="F32" s="6" t="s">
        <v>27</v>
      </c>
      <c r="G32" s="7">
        <v>18000</v>
      </c>
      <c r="H32" s="8">
        <v>8</v>
      </c>
      <c r="I32" s="7">
        <v>144000</v>
      </c>
      <c r="J32" s="2"/>
      <c r="K32" s="2"/>
      <c r="L32" s="2"/>
      <c r="M32" s="10"/>
      <c r="N32" s="11" t="s">
        <v>16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18">
        <v>43862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9.5" customHeight="1">
      <c r="A33" s="4">
        <v>44104</v>
      </c>
      <c r="B33" s="5" t="s">
        <v>9</v>
      </c>
      <c r="C33" s="6" t="s">
        <v>10</v>
      </c>
      <c r="D33" s="6" t="s">
        <v>11</v>
      </c>
      <c r="E33" s="6" t="s">
        <v>17</v>
      </c>
      <c r="F33" s="6" t="s">
        <v>18</v>
      </c>
      <c r="G33" s="7">
        <v>4000</v>
      </c>
      <c r="H33" s="8">
        <v>8</v>
      </c>
      <c r="I33" s="7">
        <v>32000</v>
      </c>
      <c r="J33" s="2"/>
      <c r="K33" s="2"/>
      <c r="L33" s="2"/>
      <c r="M33" s="6" t="s">
        <v>10</v>
      </c>
      <c r="N33" s="1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9.5" customHeight="1">
      <c r="A34" s="4">
        <v>44121</v>
      </c>
      <c r="B34" s="5" t="s">
        <v>9</v>
      </c>
      <c r="C34" s="6" t="s">
        <v>10</v>
      </c>
      <c r="D34" s="6" t="s">
        <v>11</v>
      </c>
      <c r="E34" s="6" t="s">
        <v>17</v>
      </c>
      <c r="F34" s="6" t="s">
        <v>22</v>
      </c>
      <c r="G34" s="7">
        <v>8000</v>
      </c>
      <c r="H34" s="8">
        <v>8</v>
      </c>
      <c r="I34" s="7">
        <v>64000</v>
      </c>
      <c r="J34" s="2"/>
      <c r="K34" s="2"/>
      <c r="L34" s="2"/>
      <c r="M34" s="6" t="s">
        <v>19</v>
      </c>
      <c r="N34" s="1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 t="s">
        <v>26</v>
      </c>
      <c r="AD34" s="14">
        <v>218000</v>
      </c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9.5" customHeight="1">
      <c r="A35" s="4">
        <v>44124</v>
      </c>
      <c r="B35" s="5" t="s">
        <v>9</v>
      </c>
      <c r="C35" s="6" t="s">
        <v>10</v>
      </c>
      <c r="D35" s="6" t="s">
        <v>11</v>
      </c>
      <c r="E35" s="6" t="s">
        <v>12</v>
      </c>
      <c r="F35" s="6" t="s">
        <v>20</v>
      </c>
      <c r="G35" s="7">
        <v>3000</v>
      </c>
      <c r="H35" s="8">
        <v>3</v>
      </c>
      <c r="I35" s="7">
        <v>9000</v>
      </c>
      <c r="J35" s="2"/>
      <c r="K35" s="2"/>
      <c r="L35" s="2"/>
      <c r="M35" s="6" t="s">
        <v>21</v>
      </c>
      <c r="N35" s="13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 t="s">
        <v>10</v>
      </c>
      <c r="AD35" s="14">
        <v>56000</v>
      </c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9.5" customHeight="1">
      <c r="A36" s="4">
        <v>44138</v>
      </c>
      <c r="B36" s="5" t="s">
        <v>9</v>
      </c>
      <c r="C36" s="6" t="s">
        <v>10</v>
      </c>
      <c r="D36" s="6" t="s">
        <v>11</v>
      </c>
      <c r="E36" s="6" t="s">
        <v>12</v>
      </c>
      <c r="F36" s="6" t="s">
        <v>20</v>
      </c>
      <c r="G36" s="7">
        <v>3000</v>
      </c>
      <c r="H36" s="8">
        <v>8</v>
      </c>
      <c r="I36" s="7">
        <v>24000</v>
      </c>
      <c r="J36" s="2"/>
      <c r="K36" s="2"/>
      <c r="L36" s="2"/>
      <c r="M36" s="6" t="s">
        <v>23</v>
      </c>
      <c r="N36" s="1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 t="s">
        <v>19</v>
      </c>
      <c r="AD36" s="14">
        <v>158000</v>
      </c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9.5" customHeight="1">
      <c r="A37" s="4">
        <v>44139</v>
      </c>
      <c r="B37" s="5" t="s">
        <v>9</v>
      </c>
      <c r="C37" s="6" t="s">
        <v>10</v>
      </c>
      <c r="D37" s="6" t="s">
        <v>11</v>
      </c>
      <c r="E37" s="6" t="s">
        <v>17</v>
      </c>
      <c r="F37" s="6" t="s">
        <v>22</v>
      </c>
      <c r="G37" s="7">
        <v>8000</v>
      </c>
      <c r="H37" s="8">
        <v>1</v>
      </c>
      <c r="I37" s="7">
        <v>8000</v>
      </c>
      <c r="J37" s="2"/>
      <c r="K37" s="2"/>
      <c r="L37" s="2"/>
      <c r="M37" s="6" t="s">
        <v>26</v>
      </c>
      <c r="N37" s="1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 t="s">
        <v>21</v>
      </c>
      <c r="AD37" s="14">
        <v>137000</v>
      </c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9.5" customHeight="1">
      <c r="A38" s="4">
        <v>44145</v>
      </c>
      <c r="B38" s="5" t="s">
        <v>9</v>
      </c>
      <c r="C38" s="6" t="s">
        <v>10</v>
      </c>
      <c r="D38" s="6" t="s">
        <v>11</v>
      </c>
      <c r="E38" s="6" t="s">
        <v>17</v>
      </c>
      <c r="F38" s="6" t="s">
        <v>18</v>
      </c>
      <c r="G38" s="7">
        <v>4000</v>
      </c>
      <c r="H38" s="8">
        <v>2</v>
      </c>
      <c r="I38" s="7">
        <v>8000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 t="s">
        <v>23</v>
      </c>
      <c r="AD38" s="14">
        <v>103000</v>
      </c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9.5" customHeight="1">
      <c r="A39" s="4">
        <v>44158</v>
      </c>
      <c r="B39" s="5" t="s">
        <v>9</v>
      </c>
      <c r="C39" s="6" t="s">
        <v>10</v>
      </c>
      <c r="D39" s="6" t="s">
        <v>11</v>
      </c>
      <c r="E39" s="6" t="s">
        <v>14</v>
      </c>
      <c r="F39" s="6" t="s">
        <v>27</v>
      </c>
      <c r="G39" s="7">
        <v>18000</v>
      </c>
      <c r="H39" s="8">
        <v>7</v>
      </c>
      <c r="I39" s="7">
        <v>126000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9.5" customHeight="1">
      <c r="A40" s="4">
        <v>44177</v>
      </c>
      <c r="B40" s="5" t="s">
        <v>9</v>
      </c>
      <c r="C40" s="6" t="s">
        <v>10</v>
      </c>
      <c r="D40" s="6" t="s">
        <v>11</v>
      </c>
      <c r="E40" s="6" t="s">
        <v>12</v>
      </c>
      <c r="F40" s="6" t="s">
        <v>25</v>
      </c>
      <c r="G40" s="7">
        <v>6000</v>
      </c>
      <c r="H40" s="8">
        <v>4</v>
      </c>
      <c r="I40" s="7">
        <v>24000</v>
      </c>
      <c r="J40" s="2"/>
      <c r="K40" s="2"/>
      <c r="L40" s="2"/>
      <c r="M40" s="9">
        <v>43862</v>
      </c>
      <c r="N40" s="9">
        <v>43889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3" t="s">
        <v>33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9.5" customHeight="1">
      <c r="A41" s="4">
        <v>44182</v>
      </c>
      <c r="B41" s="5" t="s">
        <v>9</v>
      </c>
      <c r="C41" s="6" t="s">
        <v>10</v>
      </c>
      <c r="D41" s="6" t="s">
        <v>11</v>
      </c>
      <c r="E41" s="6" t="s">
        <v>14</v>
      </c>
      <c r="F41" s="6" t="s">
        <v>27</v>
      </c>
      <c r="G41" s="7">
        <v>18000</v>
      </c>
      <c r="H41" s="8">
        <v>7</v>
      </c>
      <c r="I41" s="7">
        <v>126000</v>
      </c>
      <c r="J41" s="2"/>
      <c r="K41" s="2"/>
      <c r="L41" s="2"/>
      <c r="M41" s="10"/>
      <c r="N41" s="11" t="s">
        <v>16</v>
      </c>
      <c r="O41" s="12" t="s">
        <v>17</v>
      </c>
      <c r="P41" s="12" t="s">
        <v>14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18">
        <v>43862</v>
      </c>
      <c r="AD41" s="18">
        <v>43983</v>
      </c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9.5" customHeight="1">
      <c r="A42" s="4">
        <v>44190</v>
      </c>
      <c r="B42" s="5" t="s">
        <v>9</v>
      </c>
      <c r="C42" s="6" t="s">
        <v>10</v>
      </c>
      <c r="D42" s="6" t="s">
        <v>11</v>
      </c>
      <c r="E42" s="6" t="s">
        <v>12</v>
      </c>
      <c r="F42" s="6" t="s">
        <v>25</v>
      </c>
      <c r="G42" s="7">
        <v>6000</v>
      </c>
      <c r="H42" s="8">
        <v>8</v>
      </c>
      <c r="I42" s="7">
        <v>48000</v>
      </c>
      <c r="J42" s="2"/>
      <c r="K42" s="2"/>
      <c r="L42" s="2"/>
      <c r="M42" s="6" t="s">
        <v>10</v>
      </c>
      <c r="N42" s="13">
        <f>SUMIFS(I:I,C:C,M42,A:A,"&gt;="&amp;$M$40,A:A,"&lt;="&amp;$N$40)</f>
        <v>70000</v>
      </c>
      <c r="O42" s="13">
        <f t="shared" ref="O42:P42" si="5">SUMIFS($I:$I,$C:$C,$M49,$E:$E,O$41)</f>
        <v>424000</v>
      </c>
      <c r="P42" s="13">
        <f t="shared" si="5"/>
        <v>988000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9.5" customHeight="1">
      <c r="A43" s="4">
        <v>44200</v>
      </c>
      <c r="B43" s="5" t="s">
        <v>9</v>
      </c>
      <c r="C43" s="6" t="s">
        <v>10</v>
      </c>
      <c r="D43" s="6" t="s">
        <v>11</v>
      </c>
      <c r="E43" s="6" t="s">
        <v>12</v>
      </c>
      <c r="F43" s="6" t="s">
        <v>13</v>
      </c>
      <c r="G43" s="7">
        <v>7000</v>
      </c>
      <c r="H43" s="8">
        <v>8</v>
      </c>
      <c r="I43" s="7">
        <v>56000</v>
      </c>
      <c r="J43" s="2"/>
      <c r="K43" s="2"/>
      <c r="L43" s="2"/>
      <c r="M43" s="6" t="s">
        <v>19</v>
      </c>
      <c r="N43" s="13">
        <f t="shared" ref="N43:N46" si="6">SUMIFS(I:I,C:C,M43,A:A,"&lt;="&amp;$M$31)</f>
        <v>0</v>
      </c>
      <c r="O43" s="13">
        <f t="shared" ref="O43:P43" si="7">SUMIFS($I:$I,$C:$C,$M50,$E:$E,O$41)</f>
        <v>436000</v>
      </c>
      <c r="P43" s="13">
        <f t="shared" si="7"/>
        <v>464000</v>
      </c>
      <c r="Q43" s="14"/>
      <c r="R43" s="14"/>
      <c r="S43" s="14"/>
      <c r="T43" s="14"/>
      <c r="U43" s="14"/>
      <c r="V43" s="2"/>
      <c r="W43" s="2"/>
      <c r="X43" s="2"/>
      <c r="Y43" s="2"/>
      <c r="Z43" s="2"/>
      <c r="AA43" s="2"/>
      <c r="AB43" s="2"/>
      <c r="AC43" s="2" t="s">
        <v>19</v>
      </c>
      <c r="AD43" s="14">
        <v>385000</v>
      </c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9.5" customHeight="1">
      <c r="A44" s="4">
        <v>44202</v>
      </c>
      <c r="B44" s="5" t="s">
        <v>9</v>
      </c>
      <c r="C44" s="6" t="s">
        <v>10</v>
      </c>
      <c r="D44" s="6" t="s">
        <v>34</v>
      </c>
      <c r="E44" s="6" t="s">
        <v>14</v>
      </c>
      <c r="F44" s="6" t="s">
        <v>27</v>
      </c>
      <c r="G44" s="7">
        <v>7000</v>
      </c>
      <c r="H44" s="8">
        <v>10</v>
      </c>
      <c r="I44" s="7">
        <v>70000</v>
      </c>
      <c r="J44" s="2"/>
      <c r="K44" s="2"/>
      <c r="L44" s="2"/>
      <c r="M44" s="6" t="s">
        <v>21</v>
      </c>
      <c r="N44" s="13">
        <f t="shared" si="6"/>
        <v>0</v>
      </c>
      <c r="O44" s="13">
        <f t="shared" ref="O44:P44" si="8">SUMIFS($I:$I,$C:$C,$M51,$E:$E,O$41)</f>
        <v>300000</v>
      </c>
      <c r="P44" s="13">
        <f t="shared" si="8"/>
        <v>762000</v>
      </c>
      <c r="Q44" s="14"/>
      <c r="R44" s="14"/>
      <c r="S44" s="14"/>
      <c r="T44" s="14"/>
      <c r="U44" s="14"/>
      <c r="V44" s="2"/>
      <c r="W44" s="2"/>
      <c r="X44" s="2"/>
      <c r="Y44" s="2"/>
      <c r="Z44" s="14"/>
      <c r="AA44" s="14"/>
      <c r="AB44" s="2"/>
      <c r="AC44" s="2" t="s">
        <v>10</v>
      </c>
      <c r="AD44" s="14">
        <v>483000</v>
      </c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9.5" customHeight="1">
      <c r="A45" s="4">
        <v>43839</v>
      </c>
      <c r="B45" s="5" t="s">
        <v>35</v>
      </c>
      <c r="C45" s="6" t="s">
        <v>19</v>
      </c>
      <c r="D45" s="6" t="s">
        <v>36</v>
      </c>
      <c r="E45" s="6" t="s">
        <v>17</v>
      </c>
      <c r="F45" s="6" t="s">
        <v>22</v>
      </c>
      <c r="G45" s="7">
        <v>8000</v>
      </c>
      <c r="H45" s="8">
        <v>7</v>
      </c>
      <c r="I45" s="7">
        <v>56000</v>
      </c>
      <c r="J45" s="2"/>
      <c r="K45" s="2"/>
      <c r="L45" s="2"/>
      <c r="M45" s="6" t="s">
        <v>23</v>
      </c>
      <c r="N45" s="13">
        <f t="shared" si="6"/>
        <v>0</v>
      </c>
      <c r="O45" s="13">
        <f t="shared" ref="O45:P45" si="9">SUMIFS($I:$I,$C:$C,$M52,$E:$E,O$41)</f>
        <v>312000</v>
      </c>
      <c r="P45" s="13">
        <f t="shared" si="9"/>
        <v>840000</v>
      </c>
      <c r="Q45" s="14"/>
      <c r="R45" s="14"/>
      <c r="S45" s="14"/>
      <c r="T45" s="14"/>
      <c r="U45" s="14"/>
      <c r="V45" s="2"/>
      <c r="W45" s="2"/>
      <c r="X45" s="2"/>
      <c r="Y45" s="2"/>
      <c r="Z45" s="14"/>
      <c r="AA45" s="14"/>
      <c r="AB45" s="2"/>
      <c r="AC45" s="2" t="s">
        <v>26</v>
      </c>
      <c r="AD45" s="14">
        <v>460000</v>
      </c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9.5" customHeight="1">
      <c r="A46" s="4">
        <v>43841</v>
      </c>
      <c r="B46" s="5" t="s">
        <v>35</v>
      </c>
      <c r="C46" s="6" t="s">
        <v>19</v>
      </c>
      <c r="D46" s="6" t="s">
        <v>36</v>
      </c>
      <c r="E46" s="6" t="s">
        <v>17</v>
      </c>
      <c r="F46" s="6" t="s">
        <v>22</v>
      </c>
      <c r="G46" s="7">
        <v>8000</v>
      </c>
      <c r="H46" s="8">
        <v>5</v>
      </c>
      <c r="I46" s="7">
        <v>40000</v>
      </c>
      <c r="J46" s="2"/>
      <c r="K46" s="2"/>
      <c r="L46" s="2"/>
      <c r="M46" s="6" t="s">
        <v>26</v>
      </c>
      <c r="N46" s="13">
        <f t="shared" si="6"/>
        <v>0</v>
      </c>
      <c r="O46" s="13">
        <f t="shared" ref="O46:P46" si="10">SUMIFS($I:$I,$C:$C,$M53,$E:$E,O$41)</f>
        <v>592000</v>
      </c>
      <c r="P46" s="13">
        <f t="shared" si="10"/>
        <v>1040000</v>
      </c>
      <c r="Q46" s="14"/>
      <c r="R46" s="14"/>
      <c r="S46" s="14"/>
      <c r="T46" s="14"/>
      <c r="U46" s="14"/>
      <c r="V46" s="2"/>
      <c r="W46" s="2"/>
      <c r="X46" s="2"/>
      <c r="Y46" s="2"/>
      <c r="Z46" s="14"/>
      <c r="AA46" s="14"/>
      <c r="AB46" s="2"/>
      <c r="AC46" s="2" t="s">
        <v>21</v>
      </c>
      <c r="AD46" s="14">
        <v>455000</v>
      </c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9.5" customHeight="1">
      <c r="A47" s="4">
        <v>43841</v>
      </c>
      <c r="B47" s="5" t="s">
        <v>35</v>
      </c>
      <c r="C47" s="6" t="s">
        <v>19</v>
      </c>
      <c r="D47" s="6" t="s">
        <v>36</v>
      </c>
      <c r="E47" s="6" t="s">
        <v>12</v>
      </c>
      <c r="F47" s="6" t="s">
        <v>20</v>
      </c>
      <c r="G47" s="7">
        <v>3000</v>
      </c>
      <c r="H47" s="8">
        <v>9</v>
      </c>
      <c r="I47" s="7">
        <v>27000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 t="s">
        <v>23</v>
      </c>
      <c r="AD47" s="14">
        <v>265000</v>
      </c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9.5" customHeight="1">
      <c r="A48" s="4">
        <v>43856</v>
      </c>
      <c r="B48" s="5" t="s">
        <v>35</v>
      </c>
      <c r="C48" s="6" t="s">
        <v>19</v>
      </c>
      <c r="D48" s="6" t="s">
        <v>36</v>
      </c>
      <c r="E48" s="6" t="s">
        <v>12</v>
      </c>
      <c r="F48" s="6" t="s">
        <v>13</v>
      </c>
      <c r="G48" s="7">
        <v>7000</v>
      </c>
      <c r="H48" s="8">
        <v>5</v>
      </c>
      <c r="I48" s="7">
        <v>35000</v>
      </c>
      <c r="J48" s="2"/>
      <c r="K48" s="2"/>
      <c r="L48" s="2"/>
      <c r="M48" s="10"/>
      <c r="N48" s="12" t="s">
        <v>12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9.5" customHeight="1">
      <c r="A49" s="4">
        <v>43880</v>
      </c>
      <c r="B49" s="5" t="s">
        <v>35</v>
      </c>
      <c r="C49" s="6" t="s">
        <v>19</v>
      </c>
      <c r="D49" s="6" t="s">
        <v>36</v>
      </c>
      <c r="E49" s="6" t="s">
        <v>12</v>
      </c>
      <c r="F49" s="6" t="s">
        <v>13</v>
      </c>
      <c r="G49" s="7">
        <v>7000</v>
      </c>
      <c r="H49" s="8">
        <v>10</v>
      </c>
      <c r="I49" s="7">
        <v>70000</v>
      </c>
      <c r="J49" s="2"/>
      <c r="K49" s="2"/>
      <c r="L49" s="2"/>
      <c r="M49" s="6" t="s">
        <v>10</v>
      </c>
      <c r="N49" s="13">
        <f t="shared" ref="N49:N53" si="11">SUMIFS($I:$I,$C:$C,$M49,$E:$E,N$48)</f>
        <v>514000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9.5" customHeight="1">
      <c r="A50" s="4">
        <v>43895</v>
      </c>
      <c r="B50" s="5" t="s">
        <v>35</v>
      </c>
      <c r="C50" s="6" t="s">
        <v>19</v>
      </c>
      <c r="D50" s="6" t="s">
        <v>36</v>
      </c>
      <c r="E50" s="6" t="s">
        <v>17</v>
      </c>
      <c r="F50" s="6" t="s">
        <v>22</v>
      </c>
      <c r="G50" s="7">
        <v>8000</v>
      </c>
      <c r="H50" s="8">
        <v>7</v>
      </c>
      <c r="I50" s="7">
        <v>56000</v>
      </c>
      <c r="J50" s="2"/>
      <c r="K50" s="2"/>
      <c r="L50" s="2"/>
      <c r="M50" s="6" t="s">
        <v>19</v>
      </c>
      <c r="N50" s="13">
        <f t="shared" si="11"/>
        <v>945000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3" t="s">
        <v>37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9.5" customHeight="1">
      <c r="A51" s="4">
        <v>43895</v>
      </c>
      <c r="B51" s="5" t="s">
        <v>35</v>
      </c>
      <c r="C51" s="6" t="s">
        <v>19</v>
      </c>
      <c r="D51" s="6" t="s">
        <v>36</v>
      </c>
      <c r="E51" s="6" t="s">
        <v>17</v>
      </c>
      <c r="F51" s="6" t="s">
        <v>18</v>
      </c>
      <c r="G51" s="7">
        <v>4000</v>
      </c>
      <c r="H51" s="8">
        <v>4</v>
      </c>
      <c r="I51" s="7">
        <v>16000</v>
      </c>
      <c r="J51" s="2"/>
      <c r="K51" s="2"/>
      <c r="L51" s="2"/>
      <c r="M51" s="6" t="s">
        <v>21</v>
      </c>
      <c r="N51" s="13">
        <f t="shared" si="11"/>
        <v>423000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 t="s">
        <v>21</v>
      </c>
      <c r="AD51" s="2" t="s">
        <v>14</v>
      </c>
      <c r="AE51" s="19">
        <v>636000</v>
      </c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9.5" customHeight="1">
      <c r="A52" s="4">
        <v>43900</v>
      </c>
      <c r="B52" s="5" t="s">
        <v>35</v>
      </c>
      <c r="C52" s="6" t="s">
        <v>19</v>
      </c>
      <c r="D52" s="6" t="s">
        <v>36</v>
      </c>
      <c r="E52" s="6" t="s">
        <v>12</v>
      </c>
      <c r="F52" s="6" t="s">
        <v>13</v>
      </c>
      <c r="G52" s="7">
        <v>7000</v>
      </c>
      <c r="H52" s="8">
        <v>6</v>
      </c>
      <c r="I52" s="7">
        <v>42000</v>
      </c>
      <c r="J52" s="2"/>
      <c r="K52" s="2"/>
      <c r="L52" s="2"/>
      <c r="M52" s="6" t="s">
        <v>23</v>
      </c>
      <c r="N52" s="13">
        <f t="shared" si="11"/>
        <v>390000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 t="s">
        <v>21</v>
      </c>
      <c r="AD52" s="2" t="s">
        <v>17</v>
      </c>
      <c r="AE52" s="19">
        <v>296000</v>
      </c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9.5" customHeight="1">
      <c r="A53" s="4">
        <v>43903</v>
      </c>
      <c r="B53" s="5" t="s">
        <v>35</v>
      </c>
      <c r="C53" s="6" t="s">
        <v>19</v>
      </c>
      <c r="D53" s="6" t="s">
        <v>36</v>
      </c>
      <c r="E53" s="6" t="s">
        <v>12</v>
      </c>
      <c r="F53" s="6" t="s">
        <v>25</v>
      </c>
      <c r="G53" s="7">
        <v>6000</v>
      </c>
      <c r="H53" s="8">
        <v>1</v>
      </c>
      <c r="I53" s="7">
        <v>6000</v>
      </c>
      <c r="J53" s="2"/>
      <c r="K53" s="2"/>
      <c r="L53" s="2"/>
      <c r="M53" s="6" t="s">
        <v>26</v>
      </c>
      <c r="N53" s="13">
        <f t="shared" si="11"/>
        <v>985000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 t="s">
        <v>21</v>
      </c>
      <c r="AD53" s="2" t="s">
        <v>12</v>
      </c>
      <c r="AE53" s="19">
        <v>416000</v>
      </c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9.5" customHeight="1">
      <c r="A54" s="4">
        <v>43907</v>
      </c>
      <c r="B54" s="5" t="s">
        <v>35</v>
      </c>
      <c r="C54" s="6" t="s">
        <v>19</v>
      </c>
      <c r="D54" s="6" t="s">
        <v>36</v>
      </c>
      <c r="E54" s="6" t="s">
        <v>12</v>
      </c>
      <c r="F54" s="6" t="s">
        <v>13</v>
      </c>
      <c r="G54" s="7">
        <v>7000</v>
      </c>
      <c r="H54" s="8">
        <v>8</v>
      </c>
      <c r="I54" s="7">
        <v>56000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 t="s">
        <v>26</v>
      </c>
      <c r="AD54" s="2" t="s">
        <v>14</v>
      </c>
      <c r="AE54" s="19">
        <v>1022000</v>
      </c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19.5" customHeight="1">
      <c r="A55" s="4">
        <v>43908</v>
      </c>
      <c r="B55" s="5" t="s">
        <v>35</v>
      </c>
      <c r="C55" s="6" t="s">
        <v>19</v>
      </c>
      <c r="D55" s="6" t="s">
        <v>36</v>
      </c>
      <c r="E55" s="6" t="s">
        <v>12</v>
      </c>
      <c r="F55" s="6" t="s">
        <v>20</v>
      </c>
      <c r="G55" s="7">
        <v>3000</v>
      </c>
      <c r="H55" s="8">
        <v>5</v>
      </c>
      <c r="I55" s="7">
        <v>15000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 t="s">
        <v>26</v>
      </c>
      <c r="AD55" s="2" t="s">
        <v>17</v>
      </c>
      <c r="AE55" s="19">
        <v>564000</v>
      </c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9.5" customHeight="1">
      <c r="A56" s="4">
        <v>43912</v>
      </c>
      <c r="B56" s="5" t="s">
        <v>35</v>
      </c>
      <c r="C56" s="6" t="s">
        <v>19</v>
      </c>
      <c r="D56" s="6" t="s">
        <v>36</v>
      </c>
      <c r="E56" s="6" t="s">
        <v>17</v>
      </c>
      <c r="F56" s="6" t="s">
        <v>18</v>
      </c>
      <c r="G56" s="7">
        <v>4000</v>
      </c>
      <c r="H56" s="8">
        <v>6</v>
      </c>
      <c r="I56" s="7">
        <v>24000</v>
      </c>
      <c r="J56" s="2"/>
      <c r="K56" s="2"/>
      <c r="L56" s="2"/>
      <c r="M56" s="11"/>
      <c r="N56" s="11" t="s">
        <v>29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 t="s">
        <v>26</v>
      </c>
      <c r="AD56" s="2" t="s">
        <v>12</v>
      </c>
      <c r="AE56" s="19">
        <v>883000</v>
      </c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9.5" customHeight="1">
      <c r="A57" s="4">
        <v>43942</v>
      </c>
      <c r="B57" s="5" t="s">
        <v>35</v>
      </c>
      <c r="C57" s="6" t="s">
        <v>19</v>
      </c>
      <c r="D57" s="6" t="s">
        <v>36</v>
      </c>
      <c r="E57" s="6" t="s">
        <v>14</v>
      </c>
      <c r="F57" s="6" t="s">
        <v>15</v>
      </c>
      <c r="G57" s="7">
        <v>10000</v>
      </c>
      <c r="H57" s="8">
        <v>7</v>
      </c>
      <c r="I57" s="7">
        <v>70000</v>
      </c>
      <c r="J57" s="2"/>
      <c r="K57" s="2"/>
      <c r="L57" s="2"/>
      <c r="M57" s="6" t="s">
        <v>10</v>
      </c>
      <c r="N57" s="16">
        <f t="shared" ref="N57:N61" si="12">COUNTIFS(C:C,M57)</f>
        <v>43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 t="s">
        <v>10</v>
      </c>
      <c r="AD57" s="2" t="s">
        <v>14</v>
      </c>
      <c r="AE57" s="19">
        <v>918000</v>
      </c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9.5" customHeight="1">
      <c r="A58" s="4">
        <v>43957</v>
      </c>
      <c r="B58" s="5" t="s">
        <v>35</v>
      </c>
      <c r="C58" s="6" t="s">
        <v>19</v>
      </c>
      <c r="D58" s="6" t="s">
        <v>36</v>
      </c>
      <c r="E58" s="6" t="s">
        <v>12</v>
      </c>
      <c r="F58" s="6" t="s">
        <v>25</v>
      </c>
      <c r="G58" s="7">
        <v>6000</v>
      </c>
      <c r="H58" s="8">
        <v>5</v>
      </c>
      <c r="I58" s="7">
        <v>30000</v>
      </c>
      <c r="J58" s="2"/>
      <c r="K58" s="2"/>
      <c r="L58" s="2"/>
      <c r="M58" s="6" t="s">
        <v>19</v>
      </c>
      <c r="N58" s="16">
        <f t="shared" si="12"/>
        <v>43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 t="s">
        <v>10</v>
      </c>
      <c r="AD58" s="2" t="s">
        <v>17</v>
      </c>
      <c r="AE58" s="19">
        <v>424000</v>
      </c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9.5" customHeight="1">
      <c r="A59" s="4">
        <v>43984</v>
      </c>
      <c r="B59" s="5" t="s">
        <v>35</v>
      </c>
      <c r="C59" s="6" t="s">
        <v>19</v>
      </c>
      <c r="D59" s="6" t="s">
        <v>36</v>
      </c>
      <c r="E59" s="6" t="s">
        <v>12</v>
      </c>
      <c r="F59" s="6" t="s">
        <v>25</v>
      </c>
      <c r="G59" s="7">
        <v>6000</v>
      </c>
      <c r="H59" s="8">
        <v>7</v>
      </c>
      <c r="I59" s="7">
        <v>42000</v>
      </c>
      <c r="J59" s="2"/>
      <c r="K59" s="2"/>
      <c r="L59" s="2"/>
      <c r="M59" s="6" t="s">
        <v>21</v>
      </c>
      <c r="N59" s="16">
        <f t="shared" si="12"/>
        <v>30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 t="s">
        <v>10</v>
      </c>
      <c r="AD59" s="2" t="s">
        <v>12</v>
      </c>
      <c r="AE59" s="19">
        <v>458000</v>
      </c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9.5" customHeight="1">
      <c r="A60" s="4">
        <v>44000</v>
      </c>
      <c r="B60" s="5" t="s">
        <v>35</v>
      </c>
      <c r="C60" s="6" t="s">
        <v>19</v>
      </c>
      <c r="D60" s="6" t="s">
        <v>36</v>
      </c>
      <c r="E60" s="6" t="s">
        <v>12</v>
      </c>
      <c r="F60" s="6" t="s">
        <v>25</v>
      </c>
      <c r="G60" s="7">
        <v>6000</v>
      </c>
      <c r="H60" s="8">
        <v>10</v>
      </c>
      <c r="I60" s="7">
        <v>60000</v>
      </c>
      <c r="J60" s="2"/>
      <c r="K60" s="2"/>
      <c r="L60" s="2"/>
      <c r="M60" s="6" t="s">
        <v>23</v>
      </c>
      <c r="N60" s="16">
        <f t="shared" si="12"/>
        <v>38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 t="s">
        <v>23</v>
      </c>
      <c r="AD60" s="2" t="s">
        <v>14</v>
      </c>
      <c r="AE60" s="19">
        <v>786000</v>
      </c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19.5" customHeight="1">
      <c r="A61" s="4">
        <v>44007</v>
      </c>
      <c r="B61" s="5" t="s">
        <v>35</v>
      </c>
      <c r="C61" s="6" t="s">
        <v>19</v>
      </c>
      <c r="D61" s="6" t="s">
        <v>36</v>
      </c>
      <c r="E61" s="6" t="s">
        <v>12</v>
      </c>
      <c r="F61" s="6" t="s">
        <v>20</v>
      </c>
      <c r="G61" s="7">
        <v>3000</v>
      </c>
      <c r="H61" s="8">
        <v>2</v>
      </c>
      <c r="I61" s="7">
        <v>6000</v>
      </c>
      <c r="J61" s="2"/>
      <c r="K61" s="2"/>
      <c r="L61" s="2"/>
      <c r="M61" s="6" t="s">
        <v>26</v>
      </c>
      <c r="N61" s="16">
        <f t="shared" si="12"/>
        <v>64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 t="s">
        <v>23</v>
      </c>
      <c r="AD61" s="2" t="s">
        <v>17</v>
      </c>
      <c r="AE61" s="19">
        <v>292000</v>
      </c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19.5" customHeight="1">
      <c r="A62" s="4">
        <v>44016</v>
      </c>
      <c r="B62" s="5" t="s">
        <v>35</v>
      </c>
      <c r="C62" s="6" t="s">
        <v>19</v>
      </c>
      <c r="D62" s="6" t="s">
        <v>36</v>
      </c>
      <c r="E62" s="6" t="s">
        <v>12</v>
      </c>
      <c r="F62" s="6" t="s">
        <v>13</v>
      </c>
      <c r="G62" s="7">
        <v>7000</v>
      </c>
      <c r="H62" s="8">
        <v>5</v>
      </c>
      <c r="I62" s="7">
        <v>35000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 t="s">
        <v>23</v>
      </c>
      <c r="AD62" s="2" t="s">
        <v>12</v>
      </c>
      <c r="AE62" s="19">
        <v>361000</v>
      </c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19.5" customHeight="1">
      <c r="A63" s="4">
        <v>44025</v>
      </c>
      <c r="B63" s="5" t="s">
        <v>35</v>
      </c>
      <c r="C63" s="6" t="s">
        <v>19</v>
      </c>
      <c r="D63" s="6" t="s">
        <v>36</v>
      </c>
      <c r="E63" s="6" t="s">
        <v>12</v>
      </c>
      <c r="F63" s="6" t="s">
        <v>20</v>
      </c>
      <c r="G63" s="7">
        <v>3000</v>
      </c>
      <c r="H63" s="8">
        <v>10</v>
      </c>
      <c r="I63" s="7">
        <v>30000</v>
      </c>
      <c r="J63" s="2"/>
      <c r="K63" s="2"/>
      <c r="L63" s="2"/>
      <c r="M63" s="11"/>
      <c r="N63" s="11" t="s">
        <v>29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 t="s">
        <v>19</v>
      </c>
      <c r="AD63" s="2" t="s">
        <v>14</v>
      </c>
      <c r="AE63" s="19">
        <v>464000</v>
      </c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19.5" customHeight="1">
      <c r="A64" s="4">
        <v>44039</v>
      </c>
      <c r="B64" s="5" t="s">
        <v>35</v>
      </c>
      <c r="C64" s="6" t="s">
        <v>19</v>
      </c>
      <c r="D64" s="6" t="s">
        <v>36</v>
      </c>
      <c r="E64" s="6" t="s">
        <v>14</v>
      </c>
      <c r="F64" s="6" t="s">
        <v>15</v>
      </c>
      <c r="G64" s="7">
        <v>10000</v>
      </c>
      <c r="H64" s="8">
        <v>2</v>
      </c>
      <c r="I64" s="7">
        <v>20000</v>
      </c>
      <c r="J64" s="2"/>
      <c r="K64" s="2"/>
      <c r="L64" s="2"/>
      <c r="M64" s="6" t="s">
        <v>10</v>
      </c>
      <c r="N64" s="16">
        <f t="shared" ref="N64:N68" si="13">COUNTIFS(C:C,M64,I:I,"&gt;="&amp;100000)</f>
        <v>4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 t="s">
        <v>19</v>
      </c>
      <c r="AD64" s="2" t="s">
        <v>17</v>
      </c>
      <c r="AE64" s="19">
        <v>340000</v>
      </c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19.5" customHeight="1">
      <c r="A65" s="4">
        <v>44044</v>
      </c>
      <c r="B65" s="5" t="s">
        <v>35</v>
      </c>
      <c r="C65" s="6" t="s">
        <v>19</v>
      </c>
      <c r="D65" s="6" t="s">
        <v>36</v>
      </c>
      <c r="E65" s="6" t="s">
        <v>12</v>
      </c>
      <c r="F65" s="6" t="s">
        <v>13</v>
      </c>
      <c r="G65" s="7">
        <v>7000</v>
      </c>
      <c r="H65" s="8">
        <v>9</v>
      </c>
      <c r="I65" s="7">
        <v>63000</v>
      </c>
      <c r="J65" s="2"/>
      <c r="K65" s="2"/>
      <c r="L65" s="2"/>
      <c r="M65" s="6" t="s">
        <v>19</v>
      </c>
      <c r="N65" s="16">
        <f t="shared" si="13"/>
        <v>1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 t="s">
        <v>19</v>
      </c>
      <c r="AD65" s="2" t="s">
        <v>12</v>
      </c>
      <c r="AE65" s="19">
        <v>883000</v>
      </c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19.5" customHeight="1">
      <c r="A66" s="4">
        <v>44054</v>
      </c>
      <c r="B66" s="5" t="s">
        <v>35</v>
      </c>
      <c r="C66" s="6" t="s">
        <v>19</v>
      </c>
      <c r="D66" s="6" t="s">
        <v>36</v>
      </c>
      <c r="E66" s="6" t="s">
        <v>12</v>
      </c>
      <c r="F66" s="6" t="s">
        <v>13</v>
      </c>
      <c r="G66" s="7">
        <v>7000</v>
      </c>
      <c r="H66" s="8">
        <v>8</v>
      </c>
      <c r="I66" s="7">
        <v>56000</v>
      </c>
      <c r="J66" s="2"/>
      <c r="K66" s="2"/>
      <c r="L66" s="2"/>
      <c r="M66" s="6" t="s">
        <v>21</v>
      </c>
      <c r="N66" s="16">
        <f t="shared" si="13"/>
        <v>4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ht="19.5" customHeight="1">
      <c r="A67" s="4">
        <v>44069</v>
      </c>
      <c r="B67" s="5" t="s">
        <v>35</v>
      </c>
      <c r="C67" s="6" t="s">
        <v>19</v>
      </c>
      <c r="D67" s="6" t="s">
        <v>36</v>
      </c>
      <c r="E67" s="6" t="s">
        <v>14</v>
      </c>
      <c r="F67" s="6" t="s">
        <v>27</v>
      </c>
      <c r="G67" s="7">
        <v>18000</v>
      </c>
      <c r="H67" s="8">
        <v>9</v>
      </c>
      <c r="I67" s="7">
        <v>162000</v>
      </c>
      <c r="J67" s="2"/>
      <c r="K67" s="2"/>
      <c r="L67" s="2"/>
      <c r="M67" s="6" t="s">
        <v>23</v>
      </c>
      <c r="N67" s="16">
        <f t="shared" si="13"/>
        <v>4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ht="19.5" customHeight="1">
      <c r="A68" s="4">
        <v>44075</v>
      </c>
      <c r="B68" s="5" t="s">
        <v>35</v>
      </c>
      <c r="C68" s="6" t="s">
        <v>19</v>
      </c>
      <c r="D68" s="6" t="s">
        <v>36</v>
      </c>
      <c r="E68" s="6" t="s">
        <v>12</v>
      </c>
      <c r="F68" s="6" t="s">
        <v>13</v>
      </c>
      <c r="G68" s="7">
        <v>7000</v>
      </c>
      <c r="H68" s="8">
        <v>1</v>
      </c>
      <c r="I68" s="7">
        <v>7000</v>
      </c>
      <c r="J68" s="2"/>
      <c r="K68" s="2"/>
      <c r="L68" s="2"/>
      <c r="M68" s="6" t="s">
        <v>26</v>
      </c>
      <c r="N68" s="16">
        <f t="shared" si="13"/>
        <v>2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 t="s">
        <v>14</v>
      </c>
      <c r="AE68" s="2" t="s">
        <v>17</v>
      </c>
      <c r="AF68" s="2" t="s">
        <v>12</v>
      </c>
      <c r="AG68" s="2"/>
      <c r="AH68" s="2"/>
      <c r="AI68" s="2"/>
      <c r="AJ68" s="2"/>
      <c r="AK68" s="2"/>
      <c r="AL68" s="2"/>
      <c r="AM68" s="2"/>
      <c r="AN68" s="2"/>
      <c r="AO68" s="2"/>
    </row>
    <row r="69" spans="1:41" ht="19.5" customHeight="1">
      <c r="A69" s="4">
        <v>44075</v>
      </c>
      <c r="B69" s="5" t="s">
        <v>35</v>
      </c>
      <c r="C69" s="6" t="s">
        <v>19</v>
      </c>
      <c r="D69" s="6" t="s">
        <v>36</v>
      </c>
      <c r="E69" s="6" t="s">
        <v>12</v>
      </c>
      <c r="F69" s="6" t="s">
        <v>25</v>
      </c>
      <c r="G69" s="7">
        <v>6000</v>
      </c>
      <c r="H69" s="8">
        <v>6</v>
      </c>
      <c r="I69" s="7">
        <v>36000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 t="s">
        <v>21</v>
      </c>
      <c r="AD69" s="19">
        <v>636000</v>
      </c>
      <c r="AE69" s="19">
        <v>296000</v>
      </c>
      <c r="AF69" s="19">
        <v>416000</v>
      </c>
      <c r="AG69" s="2"/>
      <c r="AH69" s="2"/>
      <c r="AI69" s="2"/>
      <c r="AJ69" s="2"/>
      <c r="AK69" s="2"/>
      <c r="AL69" s="2"/>
      <c r="AM69" s="2"/>
      <c r="AN69" s="2"/>
      <c r="AO69" s="2"/>
    </row>
    <row r="70" spans="1:41" ht="19.5" customHeight="1">
      <c r="A70" s="4">
        <v>44079</v>
      </c>
      <c r="B70" s="5" t="s">
        <v>35</v>
      </c>
      <c r="C70" s="6" t="s">
        <v>19</v>
      </c>
      <c r="D70" s="6" t="s">
        <v>36</v>
      </c>
      <c r="E70" s="6" t="s">
        <v>12</v>
      </c>
      <c r="F70" s="6" t="s">
        <v>25</v>
      </c>
      <c r="G70" s="7">
        <v>6000</v>
      </c>
      <c r="H70" s="8">
        <v>7</v>
      </c>
      <c r="I70" s="7">
        <v>42000</v>
      </c>
      <c r="J70" s="2"/>
      <c r="K70" s="2"/>
      <c r="L70" s="2"/>
      <c r="M70" s="11"/>
      <c r="N70" s="11" t="s">
        <v>32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 t="s">
        <v>26</v>
      </c>
      <c r="AD70" s="19">
        <v>1022000</v>
      </c>
      <c r="AE70" s="19">
        <v>564000</v>
      </c>
      <c r="AF70" s="19">
        <v>883000</v>
      </c>
      <c r="AG70" s="2"/>
      <c r="AH70" s="2"/>
      <c r="AI70" s="2"/>
      <c r="AJ70" s="2"/>
      <c r="AK70" s="2"/>
      <c r="AL70" s="2"/>
      <c r="AM70" s="2"/>
      <c r="AN70" s="2"/>
      <c r="AO70" s="2"/>
    </row>
    <row r="71" spans="1:41" ht="19.5" customHeight="1">
      <c r="A71" s="4">
        <v>44080</v>
      </c>
      <c r="B71" s="5" t="s">
        <v>35</v>
      </c>
      <c r="C71" s="6" t="s">
        <v>19</v>
      </c>
      <c r="D71" s="6" t="s">
        <v>36</v>
      </c>
      <c r="E71" s="6" t="s">
        <v>14</v>
      </c>
      <c r="F71" s="6" t="s">
        <v>27</v>
      </c>
      <c r="G71" s="7">
        <v>18000</v>
      </c>
      <c r="H71" s="8">
        <v>4</v>
      </c>
      <c r="I71" s="7">
        <v>72000</v>
      </c>
      <c r="J71" s="2"/>
      <c r="K71" s="2"/>
      <c r="L71" s="2"/>
      <c r="M71" s="6" t="s">
        <v>10</v>
      </c>
      <c r="N71" s="16">
        <f t="shared" ref="N71:N75" si="14">AVERAGEIFS(I:I,C:C,M71)</f>
        <v>44790.697674418603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 t="s">
        <v>10</v>
      </c>
      <c r="AD71" s="19">
        <v>918000</v>
      </c>
      <c r="AE71" s="19">
        <v>424000</v>
      </c>
      <c r="AF71" s="19">
        <v>458000</v>
      </c>
      <c r="AG71" s="2"/>
      <c r="AH71" s="2"/>
      <c r="AI71" s="2"/>
      <c r="AJ71" s="2"/>
      <c r="AK71" s="2"/>
      <c r="AL71" s="2"/>
      <c r="AM71" s="2"/>
      <c r="AN71" s="2"/>
      <c r="AO71" s="2"/>
    </row>
    <row r="72" spans="1:41" ht="19.5" customHeight="1">
      <c r="A72" s="4">
        <v>44085</v>
      </c>
      <c r="B72" s="5" t="s">
        <v>35</v>
      </c>
      <c r="C72" s="6" t="s">
        <v>19</v>
      </c>
      <c r="D72" s="6" t="s">
        <v>36</v>
      </c>
      <c r="E72" s="6" t="s">
        <v>17</v>
      </c>
      <c r="F72" s="6" t="s">
        <v>18</v>
      </c>
      <c r="G72" s="7">
        <v>4000</v>
      </c>
      <c r="H72" s="8">
        <v>7</v>
      </c>
      <c r="I72" s="7">
        <v>28000</v>
      </c>
      <c r="J72" s="2"/>
      <c r="K72" s="2"/>
      <c r="L72" s="2"/>
      <c r="M72" s="6" t="s">
        <v>19</v>
      </c>
      <c r="N72" s="16">
        <f t="shared" si="14"/>
        <v>42906.976744186046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 t="s">
        <v>23</v>
      </c>
      <c r="AD72" s="19">
        <v>786000</v>
      </c>
      <c r="AE72" s="19">
        <v>292000</v>
      </c>
      <c r="AF72" s="19">
        <v>361000</v>
      </c>
      <c r="AG72" s="2"/>
      <c r="AH72" s="2"/>
      <c r="AI72" s="2"/>
      <c r="AJ72" s="2"/>
      <c r="AK72" s="2"/>
      <c r="AL72" s="2"/>
      <c r="AM72" s="2"/>
      <c r="AN72" s="2"/>
      <c r="AO72" s="2"/>
    </row>
    <row r="73" spans="1:41" ht="19.5" customHeight="1">
      <c r="A73" s="4">
        <v>44086</v>
      </c>
      <c r="B73" s="5" t="s">
        <v>35</v>
      </c>
      <c r="C73" s="6" t="s">
        <v>19</v>
      </c>
      <c r="D73" s="6" t="s">
        <v>36</v>
      </c>
      <c r="E73" s="6" t="s">
        <v>12</v>
      </c>
      <c r="F73" s="6" t="s">
        <v>13</v>
      </c>
      <c r="G73" s="7">
        <v>7000</v>
      </c>
      <c r="H73" s="8">
        <v>6</v>
      </c>
      <c r="I73" s="7">
        <v>42000</v>
      </c>
      <c r="J73" s="2"/>
      <c r="K73" s="2"/>
      <c r="L73" s="2"/>
      <c r="M73" s="6" t="s">
        <v>21</v>
      </c>
      <c r="N73" s="16">
        <f t="shared" si="14"/>
        <v>49500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 t="s">
        <v>19</v>
      </c>
      <c r="AD73" s="19">
        <v>464000</v>
      </c>
      <c r="AE73" s="19">
        <v>340000</v>
      </c>
      <c r="AF73" s="19">
        <v>883000</v>
      </c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9.5" customHeight="1">
      <c r="A74" s="4">
        <v>44095</v>
      </c>
      <c r="B74" s="5" t="s">
        <v>35</v>
      </c>
      <c r="C74" s="6" t="s">
        <v>19</v>
      </c>
      <c r="D74" s="6" t="s">
        <v>36</v>
      </c>
      <c r="E74" s="6" t="s">
        <v>12</v>
      </c>
      <c r="F74" s="6" t="s">
        <v>25</v>
      </c>
      <c r="G74" s="7">
        <v>6000</v>
      </c>
      <c r="H74" s="8">
        <v>8</v>
      </c>
      <c r="I74" s="7">
        <v>48000</v>
      </c>
      <c r="J74" s="2"/>
      <c r="K74" s="2"/>
      <c r="L74" s="2"/>
      <c r="M74" s="6" t="s">
        <v>23</v>
      </c>
      <c r="N74" s="16">
        <f t="shared" si="14"/>
        <v>40578.947368421053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ht="19.5" customHeight="1">
      <c r="A75" s="4">
        <v>44123</v>
      </c>
      <c r="B75" s="5" t="s">
        <v>35</v>
      </c>
      <c r="C75" s="6" t="s">
        <v>19</v>
      </c>
      <c r="D75" s="6" t="s">
        <v>36</v>
      </c>
      <c r="E75" s="6" t="s">
        <v>14</v>
      </c>
      <c r="F75" s="6" t="s">
        <v>15</v>
      </c>
      <c r="G75" s="7">
        <v>10000</v>
      </c>
      <c r="H75" s="8">
        <v>8</v>
      </c>
      <c r="I75" s="7">
        <v>80000</v>
      </c>
      <c r="J75" s="2"/>
      <c r="K75" s="2"/>
      <c r="L75" s="2"/>
      <c r="M75" s="6" t="s">
        <v>26</v>
      </c>
      <c r="N75" s="16">
        <f t="shared" si="14"/>
        <v>40890.625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ht="19.5" customHeight="1">
      <c r="A76" s="4">
        <v>44127</v>
      </c>
      <c r="B76" s="5" t="s">
        <v>35</v>
      </c>
      <c r="C76" s="6" t="s">
        <v>19</v>
      </c>
      <c r="D76" s="6" t="s">
        <v>36</v>
      </c>
      <c r="E76" s="6" t="s">
        <v>17</v>
      </c>
      <c r="F76" s="6" t="s">
        <v>22</v>
      </c>
      <c r="G76" s="7">
        <v>8000</v>
      </c>
      <c r="H76" s="8">
        <v>5</v>
      </c>
      <c r="I76" s="7">
        <v>40000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3" t="s">
        <v>38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9.5" customHeight="1">
      <c r="A77" s="4">
        <v>44135</v>
      </c>
      <c r="B77" s="5" t="s">
        <v>35</v>
      </c>
      <c r="C77" s="6" t="s">
        <v>19</v>
      </c>
      <c r="D77" s="6" t="s">
        <v>36</v>
      </c>
      <c r="E77" s="6" t="s">
        <v>12</v>
      </c>
      <c r="F77" s="6" t="s">
        <v>13</v>
      </c>
      <c r="G77" s="7">
        <v>7000</v>
      </c>
      <c r="H77" s="8">
        <v>1</v>
      </c>
      <c r="I77" s="7">
        <v>7000</v>
      </c>
      <c r="J77" s="2"/>
      <c r="K77" s="2"/>
      <c r="L77" s="2"/>
      <c r="M77" s="9"/>
      <c r="N77" s="9">
        <v>43889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 t="s">
        <v>26</v>
      </c>
      <c r="AD77" s="19">
        <v>59</v>
      </c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9.5" customHeight="1">
      <c r="A78" s="4">
        <v>44139</v>
      </c>
      <c r="B78" s="5" t="s">
        <v>35</v>
      </c>
      <c r="C78" s="6" t="s">
        <v>19</v>
      </c>
      <c r="D78" s="6" t="s">
        <v>36</v>
      </c>
      <c r="E78" s="6" t="s">
        <v>17</v>
      </c>
      <c r="F78" s="6" t="s">
        <v>22</v>
      </c>
      <c r="G78" s="7">
        <v>8000</v>
      </c>
      <c r="H78" s="8">
        <v>10</v>
      </c>
      <c r="I78" s="7">
        <v>80000</v>
      </c>
      <c r="J78" s="2"/>
      <c r="K78" s="2"/>
      <c r="L78" s="2"/>
      <c r="M78" s="10"/>
      <c r="N78" s="11" t="s">
        <v>32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 t="s">
        <v>10</v>
      </c>
      <c r="AD78" s="19">
        <v>41</v>
      </c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ht="19.5" customHeight="1">
      <c r="A79" s="4">
        <v>44147</v>
      </c>
      <c r="B79" s="5" t="s">
        <v>35</v>
      </c>
      <c r="C79" s="6" t="s">
        <v>19</v>
      </c>
      <c r="D79" s="6" t="s">
        <v>36</v>
      </c>
      <c r="E79" s="6" t="s">
        <v>12</v>
      </c>
      <c r="F79" s="6" t="s">
        <v>13</v>
      </c>
      <c r="G79" s="7">
        <v>7000</v>
      </c>
      <c r="H79" s="8">
        <v>5</v>
      </c>
      <c r="I79" s="7">
        <v>35000</v>
      </c>
      <c r="J79" s="2"/>
      <c r="K79" s="2"/>
      <c r="L79" s="2"/>
      <c r="M79" s="6" t="s">
        <v>10</v>
      </c>
      <c r="N79" s="14" t="e">
        <f>AVERAGEIFS(I:I,C:C,M79,A:A,"&gt;="&amp;$M77,A:A,"&lt;="&amp;$N77)</f>
        <v>#DIV/0!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 t="s">
        <v>19</v>
      </c>
      <c r="AD79" s="19">
        <v>39</v>
      </c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ht="19.5" customHeight="1">
      <c r="A80" s="4">
        <v>44147</v>
      </c>
      <c r="B80" s="5" t="s">
        <v>35</v>
      </c>
      <c r="C80" s="6" t="s">
        <v>19</v>
      </c>
      <c r="D80" s="6" t="s">
        <v>36</v>
      </c>
      <c r="E80" s="6" t="s">
        <v>12</v>
      </c>
      <c r="F80" s="6" t="s">
        <v>25</v>
      </c>
      <c r="G80" s="7">
        <v>6000</v>
      </c>
      <c r="H80" s="8">
        <v>8</v>
      </c>
      <c r="I80" s="7">
        <v>48000</v>
      </c>
      <c r="J80" s="2"/>
      <c r="K80" s="2"/>
      <c r="L80" s="2"/>
      <c r="M80" s="6" t="s">
        <v>19</v>
      </c>
      <c r="N80" s="14">
        <f t="shared" ref="N80:N83" si="15">AVERAGEIFS(I:I,C:C,M80,A:A,"&gt;="&amp;$M$40,A:A,"&lt;="&amp;$N$40)</f>
        <v>70000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 t="s">
        <v>21</v>
      </c>
      <c r="AD80" s="19">
        <v>27</v>
      </c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ht="19.5" customHeight="1">
      <c r="A81" s="4">
        <v>44165</v>
      </c>
      <c r="B81" s="5" t="s">
        <v>35</v>
      </c>
      <c r="C81" s="6" t="s">
        <v>19</v>
      </c>
      <c r="D81" s="6" t="s">
        <v>36</v>
      </c>
      <c r="E81" s="6" t="s">
        <v>12</v>
      </c>
      <c r="F81" s="6" t="s">
        <v>25</v>
      </c>
      <c r="G81" s="7">
        <v>6000</v>
      </c>
      <c r="H81" s="8">
        <v>7</v>
      </c>
      <c r="I81" s="7">
        <v>42000</v>
      </c>
      <c r="J81" s="2"/>
      <c r="K81" s="2"/>
      <c r="L81" s="2"/>
      <c r="M81" s="6" t="s">
        <v>21</v>
      </c>
      <c r="N81" s="14">
        <f t="shared" si="15"/>
        <v>48600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 t="s">
        <v>23</v>
      </c>
      <c r="AD81" s="19">
        <v>34</v>
      </c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ht="19.5" customHeight="1">
      <c r="A82" s="4">
        <v>44187</v>
      </c>
      <c r="B82" s="5" t="s">
        <v>35</v>
      </c>
      <c r="C82" s="6" t="s">
        <v>19</v>
      </c>
      <c r="D82" s="6" t="s">
        <v>36</v>
      </c>
      <c r="E82" s="6" t="s">
        <v>14</v>
      </c>
      <c r="F82" s="6" t="s">
        <v>15</v>
      </c>
      <c r="G82" s="7">
        <v>10000</v>
      </c>
      <c r="H82" s="8">
        <v>6</v>
      </c>
      <c r="I82" s="7">
        <v>60000</v>
      </c>
      <c r="J82" s="2"/>
      <c r="K82" s="2"/>
      <c r="L82" s="2"/>
      <c r="M82" s="6" t="s">
        <v>23</v>
      </c>
      <c r="N82" s="14">
        <f t="shared" si="15"/>
        <v>12000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9.5" customHeight="1">
      <c r="A83" s="4">
        <v>44191</v>
      </c>
      <c r="B83" s="5" t="s">
        <v>35</v>
      </c>
      <c r="C83" s="6" t="s">
        <v>19</v>
      </c>
      <c r="D83" s="6" t="s">
        <v>36</v>
      </c>
      <c r="E83" s="6" t="s">
        <v>12</v>
      </c>
      <c r="F83" s="6" t="s">
        <v>20</v>
      </c>
      <c r="G83" s="7">
        <v>3000</v>
      </c>
      <c r="H83" s="8">
        <v>1</v>
      </c>
      <c r="I83" s="7">
        <v>3000</v>
      </c>
      <c r="J83" s="2"/>
      <c r="K83" s="2"/>
      <c r="L83" s="2"/>
      <c r="M83" s="6" t="s">
        <v>26</v>
      </c>
      <c r="N83" s="14">
        <f t="shared" si="15"/>
        <v>36666.666666666664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3" t="s">
        <v>39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9.5" customHeight="1">
      <c r="A84" s="4">
        <v>44205</v>
      </c>
      <c r="B84" s="5" t="s">
        <v>35</v>
      </c>
      <c r="C84" s="6" t="s">
        <v>19</v>
      </c>
      <c r="D84" s="6" t="s">
        <v>36</v>
      </c>
      <c r="E84" s="6" t="s">
        <v>17</v>
      </c>
      <c r="F84" s="6" t="s">
        <v>22</v>
      </c>
      <c r="G84" s="7">
        <v>8000</v>
      </c>
      <c r="H84" s="8">
        <v>7</v>
      </c>
      <c r="I84" s="7">
        <v>56000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 t="s">
        <v>23</v>
      </c>
      <c r="AD84" s="19">
        <v>4</v>
      </c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9.5" customHeight="1">
      <c r="A85" s="4">
        <v>44207</v>
      </c>
      <c r="B85" s="5" t="s">
        <v>35</v>
      </c>
      <c r="C85" s="6" t="s">
        <v>19</v>
      </c>
      <c r="D85" s="6" t="s">
        <v>36</v>
      </c>
      <c r="E85" s="6" t="s">
        <v>17</v>
      </c>
      <c r="F85" s="6" t="s">
        <v>22</v>
      </c>
      <c r="G85" s="7">
        <v>8000</v>
      </c>
      <c r="H85" s="8">
        <v>5</v>
      </c>
      <c r="I85" s="7">
        <v>40000</v>
      </c>
      <c r="J85" s="2"/>
      <c r="K85" s="2"/>
      <c r="L85" s="2"/>
      <c r="M85" s="11"/>
      <c r="N85" s="11" t="s">
        <v>3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 t="s">
        <v>19</v>
      </c>
      <c r="AD85" s="19">
        <v>1</v>
      </c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9.5" customHeight="1">
      <c r="A86" s="4">
        <v>44207</v>
      </c>
      <c r="B86" s="5" t="s">
        <v>35</v>
      </c>
      <c r="C86" s="6" t="s">
        <v>19</v>
      </c>
      <c r="D86" s="6" t="s">
        <v>36</v>
      </c>
      <c r="E86" s="6" t="s">
        <v>12</v>
      </c>
      <c r="F86" s="6" t="s">
        <v>20</v>
      </c>
      <c r="G86" s="7">
        <v>3000</v>
      </c>
      <c r="H86" s="8">
        <v>9</v>
      </c>
      <c r="I86" s="7">
        <v>27000</v>
      </c>
      <c r="J86" s="2"/>
      <c r="K86" s="2"/>
      <c r="L86" s="2"/>
      <c r="M86" s="6" t="s">
        <v>10</v>
      </c>
      <c r="N86" s="16" t="str">
        <f t="shared" ref="N86:N90" si="16">VLOOKUP(M86,C:D,2,FALSE)</f>
        <v>大阪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 t="s">
        <v>10</v>
      </c>
      <c r="AD86" s="19">
        <v>4</v>
      </c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9.5" customHeight="1">
      <c r="A87" s="4">
        <v>44222</v>
      </c>
      <c r="B87" s="5" t="s">
        <v>35</v>
      </c>
      <c r="C87" s="6" t="s">
        <v>19</v>
      </c>
      <c r="D87" s="6" t="s">
        <v>36</v>
      </c>
      <c r="E87" s="6" t="s">
        <v>12</v>
      </c>
      <c r="F87" s="6" t="s">
        <v>13</v>
      </c>
      <c r="G87" s="7">
        <v>7000</v>
      </c>
      <c r="H87" s="8">
        <v>5</v>
      </c>
      <c r="I87" s="7">
        <v>35000</v>
      </c>
      <c r="J87" s="2"/>
      <c r="K87" s="2"/>
      <c r="L87" s="2"/>
      <c r="M87" s="6" t="s">
        <v>19</v>
      </c>
      <c r="N87" s="16" t="str">
        <f t="shared" si="16"/>
        <v>福岡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 t="s">
        <v>26</v>
      </c>
      <c r="AD87" s="19">
        <v>2</v>
      </c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9.5" customHeight="1">
      <c r="A88" s="4">
        <v>43840</v>
      </c>
      <c r="B88" s="5" t="s">
        <v>40</v>
      </c>
      <c r="C88" s="6" t="s">
        <v>21</v>
      </c>
      <c r="D88" s="6" t="s">
        <v>41</v>
      </c>
      <c r="E88" s="6" t="s">
        <v>14</v>
      </c>
      <c r="F88" s="6" t="s">
        <v>27</v>
      </c>
      <c r="G88" s="7">
        <v>18000</v>
      </c>
      <c r="H88" s="8">
        <v>7</v>
      </c>
      <c r="I88" s="7">
        <v>126000</v>
      </c>
      <c r="J88" s="2"/>
      <c r="K88" s="2"/>
      <c r="L88" s="2"/>
      <c r="M88" s="6" t="s">
        <v>21</v>
      </c>
      <c r="N88" s="16" t="str">
        <f t="shared" si="16"/>
        <v>札幌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 t="s">
        <v>21</v>
      </c>
      <c r="AD88" s="19">
        <v>3</v>
      </c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9.5" customHeight="1">
      <c r="A89" s="4">
        <v>43841</v>
      </c>
      <c r="B89" s="5" t="s">
        <v>40</v>
      </c>
      <c r="C89" s="6" t="s">
        <v>21</v>
      </c>
      <c r="D89" s="6" t="s">
        <v>41</v>
      </c>
      <c r="E89" s="6" t="s">
        <v>12</v>
      </c>
      <c r="F89" s="6" t="s">
        <v>13</v>
      </c>
      <c r="G89" s="7">
        <v>7000</v>
      </c>
      <c r="H89" s="8">
        <v>1</v>
      </c>
      <c r="I89" s="7">
        <v>7000</v>
      </c>
      <c r="J89" s="2"/>
      <c r="K89" s="2"/>
      <c r="L89" s="2"/>
      <c r="M89" s="6" t="s">
        <v>23</v>
      </c>
      <c r="N89" s="16" t="str">
        <f t="shared" si="16"/>
        <v>横浜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9.5" customHeight="1">
      <c r="A90" s="4">
        <v>43852</v>
      </c>
      <c r="B90" s="5" t="s">
        <v>40</v>
      </c>
      <c r="C90" s="6" t="s">
        <v>21</v>
      </c>
      <c r="D90" s="6" t="s">
        <v>41</v>
      </c>
      <c r="E90" s="6" t="s">
        <v>17</v>
      </c>
      <c r="F90" s="6" t="s">
        <v>18</v>
      </c>
      <c r="G90" s="7">
        <v>4000</v>
      </c>
      <c r="H90" s="8">
        <v>1</v>
      </c>
      <c r="I90" s="7">
        <v>4000</v>
      </c>
      <c r="J90" s="2"/>
      <c r="K90" s="2"/>
      <c r="L90" s="2"/>
      <c r="M90" s="6" t="s">
        <v>26</v>
      </c>
      <c r="N90" s="16" t="str">
        <f t="shared" si="16"/>
        <v>東京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3" t="s">
        <v>42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9.5" customHeight="1">
      <c r="A91" s="4">
        <v>43864</v>
      </c>
      <c r="B91" s="5" t="s">
        <v>40</v>
      </c>
      <c r="C91" s="6" t="s">
        <v>21</v>
      </c>
      <c r="D91" s="6" t="s">
        <v>41</v>
      </c>
      <c r="E91" s="6" t="s">
        <v>14</v>
      </c>
      <c r="F91" s="6" t="s">
        <v>27</v>
      </c>
      <c r="G91" s="7">
        <v>18000</v>
      </c>
      <c r="H91" s="8">
        <v>8</v>
      </c>
      <c r="I91" s="7">
        <v>144000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 t="s">
        <v>21</v>
      </c>
      <c r="AD91" s="19">
        <v>49926</v>
      </c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9.5" customHeight="1">
      <c r="A92" s="4">
        <v>43868</v>
      </c>
      <c r="B92" s="5" t="s">
        <v>40</v>
      </c>
      <c r="C92" s="6" t="s">
        <v>21</v>
      </c>
      <c r="D92" s="6" t="s">
        <v>41</v>
      </c>
      <c r="E92" s="6" t="s">
        <v>12</v>
      </c>
      <c r="F92" s="6" t="s">
        <v>20</v>
      </c>
      <c r="G92" s="7">
        <v>3000</v>
      </c>
      <c r="H92" s="8">
        <v>9</v>
      </c>
      <c r="I92" s="7">
        <v>27000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 t="s">
        <v>19</v>
      </c>
      <c r="AD92" s="19">
        <v>43256</v>
      </c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9.5" customHeight="1">
      <c r="A93" s="4">
        <v>43871</v>
      </c>
      <c r="B93" s="5" t="s">
        <v>40</v>
      </c>
      <c r="C93" s="6" t="s">
        <v>21</v>
      </c>
      <c r="D93" s="6" t="s">
        <v>41</v>
      </c>
      <c r="E93" s="6" t="s">
        <v>12</v>
      </c>
      <c r="F93" s="6" t="s">
        <v>13</v>
      </c>
      <c r="G93" s="7">
        <v>7000</v>
      </c>
      <c r="H93" s="8">
        <v>3</v>
      </c>
      <c r="I93" s="7">
        <v>21000</v>
      </c>
      <c r="J93" s="2"/>
      <c r="K93" s="2"/>
      <c r="L93" s="2"/>
      <c r="M93" s="10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 t="s">
        <v>23</v>
      </c>
      <c r="AD93" s="19">
        <v>42324</v>
      </c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9.5" customHeight="1">
      <c r="A94" s="4">
        <v>43874</v>
      </c>
      <c r="B94" s="5" t="s">
        <v>40</v>
      </c>
      <c r="C94" s="6" t="s">
        <v>21</v>
      </c>
      <c r="D94" s="6" t="s">
        <v>41</v>
      </c>
      <c r="E94" s="6" t="s">
        <v>17</v>
      </c>
      <c r="F94" s="6" t="s">
        <v>22</v>
      </c>
      <c r="G94" s="7">
        <v>8000</v>
      </c>
      <c r="H94" s="8">
        <v>2</v>
      </c>
      <c r="I94" s="7">
        <v>16000</v>
      </c>
      <c r="J94" s="2"/>
      <c r="K94" s="2"/>
      <c r="L94" s="2"/>
      <c r="M94" s="6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 t="s">
        <v>10</v>
      </c>
      <c r="AD94" s="19">
        <v>43902</v>
      </c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ht="19.5" customHeight="1">
      <c r="A95" s="4">
        <v>43883</v>
      </c>
      <c r="B95" s="5" t="s">
        <v>40</v>
      </c>
      <c r="C95" s="6" t="s">
        <v>21</v>
      </c>
      <c r="D95" s="6" t="s">
        <v>41</v>
      </c>
      <c r="E95" s="6" t="s">
        <v>12</v>
      </c>
      <c r="F95" s="6" t="s">
        <v>13</v>
      </c>
      <c r="G95" s="7">
        <v>7000</v>
      </c>
      <c r="H95" s="8">
        <v>5</v>
      </c>
      <c r="I95" s="7">
        <v>35000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 t="s">
        <v>26</v>
      </c>
      <c r="AD95" s="19">
        <v>41847</v>
      </c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ht="19.5" customHeight="1">
      <c r="A96" s="4">
        <v>43902</v>
      </c>
      <c r="B96" s="5" t="s">
        <v>40</v>
      </c>
      <c r="C96" s="6" t="s">
        <v>21</v>
      </c>
      <c r="D96" s="6" t="s">
        <v>41</v>
      </c>
      <c r="E96" s="6" t="s">
        <v>14</v>
      </c>
      <c r="F96" s="6" t="s">
        <v>15</v>
      </c>
      <c r="G96" s="7">
        <v>10000</v>
      </c>
      <c r="H96" s="8">
        <v>9</v>
      </c>
      <c r="I96" s="7">
        <v>90000</v>
      </c>
      <c r="J96" s="2"/>
      <c r="K96" s="2"/>
      <c r="L96" s="2"/>
      <c r="M96" s="10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ht="19.5" customHeight="1">
      <c r="A97" s="4">
        <v>43925</v>
      </c>
      <c r="B97" s="5" t="s">
        <v>40</v>
      </c>
      <c r="C97" s="6" t="s">
        <v>21</v>
      </c>
      <c r="D97" s="6" t="s">
        <v>41</v>
      </c>
      <c r="E97" s="6" t="s">
        <v>17</v>
      </c>
      <c r="F97" s="6" t="s">
        <v>22</v>
      </c>
      <c r="G97" s="7">
        <v>8000</v>
      </c>
      <c r="H97" s="8">
        <v>8</v>
      </c>
      <c r="I97" s="7">
        <v>64000</v>
      </c>
      <c r="J97" s="2"/>
      <c r="K97" s="2"/>
      <c r="L97" s="2"/>
      <c r="M97" s="6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3" t="s">
        <v>43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ht="19.5" customHeight="1">
      <c r="A98" s="4">
        <v>43956</v>
      </c>
      <c r="B98" s="5" t="s">
        <v>40</v>
      </c>
      <c r="C98" s="6" t="s">
        <v>21</v>
      </c>
      <c r="D98" s="6" t="s">
        <v>41</v>
      </c>
      <c r="E98" s="6" t="s">
        <v>17</v>
      </c>
      <c r="F98" s="6" t="s">
        <v>18</v>
      </c>
      <c r="G98" s="7">
        <v>4000</v>
      </c>
      <c r="H98" s="8">
        <v>10</v>
      </c>
      <c r="I98" s="7">
        <v>40000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18">
        <v>43952</v>
      </c>
      <c r="AD98" s="18">
        <v>43983</v>
      </c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 ht="19.5" customHeight="1">
      <c r="A99" s="4">
        <v>43975</v>
      </c>
      <c r="B99" s="5" t="s">
        <v>40</v>
      </c>
      <c r="C99" s="6" t="s">
        <v>21</v>
      </c>
      <c r="D99" s="6" t="s">
        <v>41</v>
      </c>
      <c r="E99" s="6" t="s">
        <v>12</v>
      </c>
      <c r="F99" s="6" t="s">
        <v>20</v>
      </c>
      <c r="G99" s="7">
        <v>3000</v>
      </c>
      <c r="H99" s="8">
        <v>6</v>
      </c>
      <c r="I99" s="7">
        <v>18000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 ht="19.5" customHeight="1">
      <c r="A100" s="4">
        <v>43985</v>
      </c>
      <c r="B100" s="5" t="s">
        <v>40</v>
      </c>
      <c r="C100" s="6" t="s">
        <v>21</v>
      </c>
      <c r="D100" s="6" t="s">
        <v>41</v>
      </c>
      <c r="E100" s="6" t="s">
        <v>14</v>
      </c>
      <c r="F100" s="6" t="s">
        <v>15</v>
      </c>
      <c r="G100" s="7">
        <v>10000</v>
      </c>
      <c r="H100" s="8">
        <v>6</v>
      </c>
      <c r="I100" s="7">
        <v>60000</v>
      </c>
      <c r="J100" s="2"/>
      <c r="K100" s="2"/>
      <c r="L100" s="2"/>
      <c r="M100" s="20"/>
      <c r="N100" s="11" t="s">
        <v>3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 t="s">
        <v>10</v>
      </c>
      <c r="AD100" s="19">
        <v>66667</v>
      </c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ht="19.5" customHeight="1">
      <c r="A101" s="4">
        <v>43998</v>
      </c>
      <c r="B101" s="5" t="s">
        <v>40</v>
      </c>
      <c r="C101" s="6" t="s">
        <v>21</v>
      </c>
      <c r="D101" s="6" t="s">
        <v>41</v>
      </c>
      <c r="E101" s="6" t="s">
        <v>12</v>
      </c>
      <c r="F101" s="6" t="s">
        <v>13</v>
      </c>
      <c r="G101" s="7">
        <v>7000</v>
      </c>
      <c r="H101" s="8">
        <v>6</v>
      </c>
      <c r="I101" s="7">
        <v>42000</v>
      </c>
      <c r="J101" s="2"/>
      <c r="K101" s="2"/>
      <c r="L101" s="2"/>
      <c r="M101" s="6" t="s">
        <v>10</v>
      </c>
      <c r="N101" s="16">
        <f t="shared" ref="N101:N105" si="17">MATCH(M101,$C$2:$C$219,0)</f>
        <v>1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 t="s">
        <v>26</v>
      </c>
      <c r="AD101" s="19">
        <v>40000</v>
      </c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ht="19.5" customHeight="1">
      <c r="A102" s="4">
        <v>44022</v>
      </c>
      <c r="B102" s="5" t="s">
        <v>40</v>
      </c>
      <c r="C102" s="6" t="s">
        <v>21</v>
      </c>
      <c r="D102" s="6" t="s">
        <v>41</v>
      </c>
      <c r="E102" s="6" t="s">
        <v>14</v>
      </c>
      <c r="F102" s="6" t="s">
        <v>27</v>
      </c>
      <c r="G102" s="7">
        <v>18000</v>
      </c>
      <c r="H102" s="8">
        <v>7</v>
      </c>
      <c r="I102" s="7">
        <v>126000</v>
      </c>
      <c r="J102" s="2"/>
      <c r="K102" s="2"/>
      <c r="L102" s="2"/>
      <c r="M102" s="6" t="s">
        <v>19</v>
      </c>
      <c r="N102" s="16">
        <f t="shared" si="17"/>
        <v>44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 t="s">
        <v>21</v>
      </c>
      <c r="AD102" s="19">
        <v>29000</v>
      </c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ht="19.5" customHeight="1">
      <c r="A103" s="4">
        <v>44026</v>
      </c>
      <c r="B103" s="5" t="s">
        <v>40</v>
      </c>
      <c r="C103" s="6" t="s">
        <v>21</v>
      </c>
      <c r="D103" s="6" t="s">
        <v>41</v>
      </c>
      <c r="E103" s="6" t="s">
        <v>14</v>
      </c>
      <c r="F103" s="6" t="s">
        <v>15</v>
      </c>
      <c r="G103" s="7">
        <v>10000</v>
      </c>
      <c r="H103" s="8">
        <v>9</v>
      </c>
      <c r="I103" s="7">
        <v>90000</v>
      </c>
      <c r="J103" s="2"/>
      <c r="K103" s="2"/>
      <c r="L103" s="2"/>
      <c r="M103" s="6" t="s">
        <v>21</v>
      </c>
      <c r="N103" s="16">
        <f t="shared" si="17"/>
        <v>87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 t="s">
        <v>23</v>
      </c>
      <c r="AD103" s="19">
        <v>53500</v>
      </c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 ht="19.5" customHeight="1">
      <c r="A104" s="4">
        <v>44042</v>
      </c>
      <c r="B104" s="5" t="s">
        <v>40</v>
      </c>
      <c r="C104" s="6" t="s">
        <v>21</v>
      </c>
      <c r="D104" s="6" t="s">
        <v>41</v>
      </c>
      <c r="E104" s="6" t="s">
        <v>12</v>
      </c>
      <c r="F104" s="6" t="s">
        <v>20</v>
      </c>
      <c r="G104" s="7">
        <v>3000</v>
      </c>
      <c r="H104" s="8">
        <v>10</v>
      </c>
      <c r="I104" s="7">
        <v>30000</v>
      </c>
      <c r="J104" s="2"/>
      <c r="K104" s="2"/>
      <c r="L104" s="2"/>
      <c r="M104" s="6" t="s">
        <v>23</v>
      </c>
      <c r="N104" s="16">
        <f t="shared" si="17"/>
        <v>117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 t="s">
        <v>19</v>
      </c>
      <c r="AD104" s="19">
        <v>30000</v>
      </c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 ht="19.5" customHeight="1">
      <c r="A105" s="4">
        <v>44088</v>
      </c>
      <c r="B105" s="5" t="s">
        <v>40</v>
      </c>
      <c r="C105" s="6" t="s">
        <v>21</v>
      </c>
      <c r="D105" s="6" t="s">
        <v>41</v>
      </c>
      <c r="E105" s="6" t="s">
        <v>12</v>
      </c>
      <c r="F105" s="6" t="s">
        <v>13</v>
      </c>
      <c r="G105" s="7">
        <v>7000</v>
      </c>
      <c r="H105" s="8">
        <v>4</v>
      </c>
      <c r="I105" s="7">
        <v>28000</v>
      </c>
      <c r="J105" s="2"/>
      <c r="K105" s="2"/>
      <c r="L105" s="2"/>
      <c r="M105" s="6" t="s">
        <v>26</v>
      </c>
      <c r="N105" s="16">
        <f t="shared" si="17"/>
        <v>155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ht="19.5" customHeight="1">
      <c r="A106" s="4">
        <v>44092</v>
      </c>
      <c r="B106" s="5" t="s">
        <v>40</v>
      </c>
      <c r="C106" s="6" t="s">
        <v>21</v>
      </c>
      <c r="D106" s="6" t="s">
        <v>41</v>
      </c>
      <c r="E106" s="6" t="s">
        <v>17</v>
      </c>
      <c r="F106" s="6" t="s">
        <v>18</v>
      </c>
      <c r="G106" s="7">
        <v>4000</v>
      </c>
      <c r="H106" s="8">
        <v>7</v>
      </c>
      <c r="I106" s="7">
        <v>28000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ht="19.5" customHeight="1">
      <c r="A107" s="4">
        <v>44119</v>
      </c>
      <c r="B107" s="5" t="s">
        <v>40</v>
      </c>
      <c r="C107" s="6" t="s">
        <v>21</v>
      </c>
      <c r="D107" s="6" t="s">
        <v>41</v>
      </c>
      <c r="E107" s="6" t="s">
        <v>12</v>
      </c>
      <c r="F107" s="6" t="s">
        <v>25</v>
      </c>
      <c r="G107" s="7">
        <v>6000</v>
      </c>
      <c r="H107" s="8">
        <v>4</v>
      </c>
      <c r="I107" s="7">
        <v>24000</v>
      </c>
      <c r="J107" s="2"/>
      <c r="K107" s="2"/>
      <c r="L107" s="2"/>
      <c r="M107" s="20"/>
      <c r="N107" s="11" t="s">
        <v>3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3" t="s">
        <v>44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ht="19.5" customHeight="1">
      <c r="A108" s="4">
        <v>44127</v>
      </c>
      <c r="B108" s="5" t="s">
        <v>40</v>
      </c>
      <c r="C108" s="6" t="s">
        <v>21</v>
      </c>
      <c r="D108" s="6" t="s">
        <v>41</v>
      </c>
      <c r="E108" s="6" t="s">
        <v>17</v>
      </c>
      <c r="F108" s="6" t="s">
        <v>22</v>
      </c>
      <c r="G108" s="7">
        <v>8000</v>
      </c>
      <c r="H108" s="8">
        <v>10</v>
      </c>
      <c r="I108" s="7">
        <v>80000</v>
      </c>
      <c r="J108" s="2"/>
      <c r="K108" s="2"/>
      <c r="L108" s="2"/>
      <c r="M108" s="6" t="s">
        <v>10</v>
      </c>
      <c r="N108" s="16" t="str">
        <f t="shared" ref="N108:N112" si="18">INDEX($A$2:$I$219,MATCH(M108,$C$2:$C$219,0),4)</f>
        <v>大阪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 t="s">
        <v>10</v>
      </c>
      <c r="AD108" s="2" t="s">
        <v>11</v>
      </c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 ht="19.5" customHeight="1">
      <c r="A109" s="4">
        <v>44134</v>
      </c>
      <c r="B109" s="5" t="s">
        <v>40</v>
      </c>
      <c r="C109" s="6" t="s">
        <v>21</v>
      </c>
      <c r="D109" s="6" t="s">
        <v>41</v>
      </c>
      <c r="E109" s="6" t="s">
        <v>12</v>
      </c>
      <c r="F109" s="6" t="s">
        <v>20</v>
      </c>
      <c r="G109" s="7">
        <v>3000</v>
      </c>
      <c r="H109" s="8">
        <v>3</v>
      </c>
      <c r="I109" s="7">
        <v>9000</v>
      </c>
      <c r="J109" s="2"/>
      <c r="K109" s="2"/>
      <c r="L109" s="2"/>
      <c r="M109" s="6" t="s">
        <v>19</v>
      </c>
      <c r="N109" s="16" t="str">
        <f t="shared" si="18"/>
        <v>福岡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 t="s">
        <v>26</v>
      </c>
      <c r="AD109" s="2" t="s">
        <v>34</v>
      </c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 ht="19.5" customHeight="1">
      <c r="A110" s="4">
        <v>44138</v>
      </c>
      <c r="B110" s="5" t="s">
        <v>40</v>
      </c>
      <c r="C110" s="6" t="s">
        <v>21</v>
      </c>
      <c r="D110" s="6" t="s">
        <v>41</v>
      </c>
      <c r="E110" s="6" t="s">
        <v>12</v>
      </c>
      <c r="F110" s="6" t="s">
        <v>13</v>
      </c>
      <c r="G110" s="7">
        <v>7000</v>
      </c>
      <c r="H110" s="8">
        <v>9</v>
      </c>
      <c r="I110" s="7">
        <v>63000</v>
      </c>
      <c r="J110" s="2"/>
      <c r="K110" s="2"/>
      <c r="L110" s="2"/>
      <c r="M110" s="6" t="s">
        <v>21</v>
      </c>
      <c r="N110" s="16" t="str">
        <f t="shared" si="18"/>
        <v>札幌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 t="s">
        <v>23</v>
      </c>
      <c r="AD110" s="2" t="s">
        <v>45</v>
      </c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 ht="19.5" customHeight="1">
      <c r="A111" s="4">
        <v>44151</v>
      </c>
      <c r="B111" s="5" t="s">
        <v>40</v>
      </c>
      <c r="C111" s="6" t="s">
        <v>21</v>
      </c>
      <c r="D111" s="6" t="s">
        <v>41</v>
      </c>
      <c r="E111" s="6" t="s">
        <v>17</v>
      </c>
      <c r="F111" s="6" t="s">
        <v>22</v>
      </c>
      <c r="G111" s="7">
        <v>8000</v>
      </c>
      <c r="H111" s="8">
        <v>8</v>
      </c>
      <c r="I111" s="7">
        <v>64000</v>
      </c>
      <c r="J111" s="2"/>
      <c r="K111" s="2"/>
      <c r="L111" s="2"/>
      <c r="M111" s="6" t="s">
        <v>23</v>
      </c>
      <c r="N111" s="16" t="str">
        <f t="shared" si="18"/>
        <v>横浜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 t="s">
        <v>19</v>
      </c>
      <c r="AD111" s="2" t="s">
        <v>36</v>
      </c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 ht="19.5" customHeight="1">
      <c r="A112" s="4">
        <v>44154</v>
      </c>
      <c r="B112" s="5" t="s">
        <v>40</v>
      </c>
      <c r="C112" s="6" t="s">
        <v>21</v>
      </c>
      <c r="D112" s="6" t="s">
        <v>41</v>
      </c>
      <c r="E112" s="6" t="s">
        <v>12</v>
      </c>
      <c r="F112" s="6" t="s">
        <v>13</v>
      </c>
      <c r="G112" s="7">
        <v>7000</v>
      </c>
      <c r="H112" s="8">
        <v>7</v>
      </c>
      <c r="I112" s="7">
        <v>49000</v>
      </c>
      <c r="J112" s="2"/>
      <c r="K112" s="2"/>
      <c r="L112" s="2"/>
      <c r="M112" s="6" t="s">
        <v>26</v>
      </c>
      <c r="N112" s="16" t="str">
        <f t="shared" si="18"/>
        <v>東京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 t="s">
        <v>21</v>
      </c>
      <c r="AD112" s="2" t="s">
        <v>41</v>
      </c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 ht="19.5" customHeight="1">
      <c r="A113" s="4">
        <v>44159</v>
      </c>
      <c r="B113" s="5" t="s">
        <v>40</v>
      </c>
      <c r="C113" s="6" t="s">
        <v>21</v>
      </c>
      <c r="D113" s="6" t="s">
        <v>41</v>
      </c>
      <c r="E113" s="6" t="s">
        <v>12</v>
      </c>
      <c r="F113" s="6" t="s">
        <v>25</v>
      </c>
      <c r="G113" s="7">
        <v>6000</v>
      </c>
      <c r="H113" s="8">
        <v>9</v>
      </c>
      <c r="I113" s="7">
        <v>54000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 ht="19.5" customHeight="1">
      <c r="A114" s="4">
        <v>44195</v>
      </c>
      <c r="B114" s="5" t="s">
        <v>40</v>
      </c>
      <c r="C114" s="6" t="s">
        <v>21</v>
      </c>
      <c r="D114" s="6" t="s">
        <v>41</v>
      </c>
      <c r="E114" s="6" t="s">
        <v>12</v>
      </c>
      <c r="F114" s="6" t="s">
        <v>20</v>
      </c>
      <c r="G114" s="7">
        <v>3000</v>
      </c>
      <c r="H114" s="8">
        <v>3</v>
      </c>
      <c r="I114" s="7">
        <v>9000</v>
      </c>
      <c r="J114" s="2"/>
      <c r="K114" s="2"/>
      <c r="L114" s="2"/>
      <c r="M114" s="10"/>
      <c r="N114" s="12" t="s">
        <v>1</v>
      </c>
      <c r="O114" s="11" t="s">
        <v>3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 ht="19.5" customHeight="1">
      <c r="A115" s="4">
        <v>44206</v>
      </c>
      <c r="B115" s="5" t="s">
        <v>40</v>
      </c>
      <c r="C115" s="6" t="s">
        <v>21</v>
      </c>
      <c r="D115" s="6" t="s">
        <v>41</v>
      </c>
      <c r="E115" s="6" t="s">
        <v>14</v>
      </c>
      <c r="F115" s="6" t="s">
        <v>27</v>
      </c>
      <c r="G115" s="7">
        <v>18000</v>
      </c>
      <c r="H115" s="8">
        <v>7</v>
      </c>
      <c r="I115" s="7">
        <v>126000</v>
      </c>
      <c r="J115" s="2"/>
      <c r="K115" s="2"/>
      <c r="L115" s="2"/>
      <c r="M115" s="6" t="s">
        <v>10</v>
      </c>
      <c r="N115" s="16" t="str">
        <f t="shared" ref="N115:N119" si="19">INDEX($A$2:$I$219,MATCH(M115,$C$2:$C$219,0),2)</f>
        <v>a023</v>
      </c>
      <c r="O115" s="16" t="str">
        <f t="shared" ref="O115:O119" si="20">INDEX($A$2:$I$219,MATCH($M122,$C$2:$C$219,0),MATCH(O$114,$A$1:$I$1,0))</f>
        <v>大阪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3" t="s">
        <v>46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ht="19.5" customHeight="1">
      <c r="A116" s="4">
        <v>44207</v>
      </c>
      <c r="B116" s="5" t="s">
        <v>40</v>
      </c>
      <c r="C116" s="6" t="s">
        <v>21</v>
      </c>
      <c r="D116" s="6" t="s">
        <v>41</v>
      </c>
      <c r="E116" s="6" t="s">
        <v>12</v>
      </c>
      <c r="F116" s="6" t="s">
        <v>13</v>
      </c>
      <c r="G116" s="7">
        <v>7000</v>
      </c>
      <c r="H116" s="8">
        <v>1</v>
      </c>
      <c r="I116" s="7">
        <v>7000</v>
      </c>
      <c r="J116" s="2"/>
      <c r="K116" s="2"/>
      <c r="L116" s="2"/>
      <c r="M116" s="6" t="s">
        <v>19</v>
      </c>
      <c r="N116" s="16" t="str">
        <f t="shared" si="19"/>
        <v>a013</v>
      </c>
      <c r="O116" s="16" t="str">
        <f t="shared" si="20"/>
        <v>福岡</v>
      </c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1">
        <v>43997</v>
      </c>
      <c r="AD116" s="2" t="s">
        <v>9</v>
      </c>
      <c r="AE116" s="2" t="s">
        <v>10</v>
      </c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 ht="19.5" customHeight="1">
      <c r="A117" s="4">
        <v>44218</v>
      </c>
      <c r="B117" s="5" t="s">
        <v>40</v>
      </c>
      <c r="C117" s="6" t="s">
        <v>21</v>
      </c>
      <c r="D117" s="6" t="s">
        <v>41</v>
      </c>
      <c r="E117" s="6" t="s">
        <v>17</v>
      </c>
      <c r="F117" s="6" t="s">
        <v>18</v>
      </c>
      <c r="G117" s="7">
        <v>4000</v>
      </c>
      <c r="H117" s="8">
        <v>1</v>
      </c>
      <c r="I117" s="7">
        <v>4000</v>
      </c>
      <c r="J117" s="2"/>
      <c r="K117" s="2"/>
      <c r="L117" s="2"/>
      <c r="M117" s="6" t="s">
        <v>21</v>
      </c>
      <c r="N117" s="16" t="str">
        <f t="shared" si="19"/>
        <v>a047</v>
      </c>
      <c r="O117" s="16" t="str">
        <f t="shared" si="20"/>
        <v>札幌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1">
        <v>43997</v>
      </c>
      <c r="AD117" s="2" t="s">
        <v>47</v>
      </c>
      <c r="AE117" s="2" t="s">
        <v>23</v>
      </c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1:41" ht="19.5" customHeight="1">
      <c r="A118" s="4">
        <v>43837</v>
      </c>
      <c r="B118" s="5" t="s">
        <v>47</v>
      </c>
      <c r="C118" s="6" t="s">
        <v>23</v>
      </c>
      <c r="D118" s="6" t="s">
        <v>45</v>
      </c>
      <c r="E118" s="6" t="s">
        <v>12</v>
      </c>
      <c r="F118" s="6" t="s">
        <v>13</v>
      </c>
      <c r="G118" s="7">
        <v>7000</v>
      </c>
      <c r="H118" s="8">
        <v>2</v>
      </c>
      <c r="I118" s="7">
        <v>14000</v>
      </c>
      <c r="J118" s="2"/>
      <c r="K118" s="2"/>
      <c r="L118" s="2"/>
      <c r="M118" s="6" t="s">
        <v>23</v>
      </c>
      <c r="N118" s="16" t="str">
        <f t="shared" si="19"/>
        <v>a036</v>
      </c>
      <c r="O118" s="16" t="str">
        <f t="shared" si="20"/>
        <v>横浜</v>
      </c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1:41" ht="19.5" customHeight="1">
      <c r="A119" s="4">
        <v>43846</v>
      </c>
      <c r="B119" s="5" t="s">
        <v>47</v>
      </c>
      <c r="C119" s="6" t="s">
        <v>23</v>
      </c>
      <c r="D119" s="6" t="s">
        <v>45</v>
      </c>
      <c r="E119" s="6" t="s">
        <v>12</v>
      </c>
      <c r="F119" s="6" t="s">
        <v>20</v>
      </c>
      <c r="G119" s="7">
        <v>3000</v>
      </c>
      <c r="H119" s="8">
        <v>5</v>
      </c>
      <c r="I119" s="7">
        <v>15000</v>
      </c>
      <c r="J119" s="2"/>
      <c r="K119" s="2"/>
      <c r="L119" s="2"/>
      <c r="M119" s="6" t="s">
        <v>26</v>
      </c>
      <c r="N119" s="16" t="str">
        <f t="shared" si="19"/>
        <v>a003</v>
      </c>
      <c r="O119" s="16" t="str">
        <f t="shared" si="20"/>
        <v>東京</v>
      </c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1:41" ht="19.5" customHeight="1">
      <c r="A120" s="4">
        <v>43851</v>
      </c>
      <c r="B120" s="5" t="s">
        <v>47</v>
      </c>
      <c r="C120" s="6" t="s">
        <v>23</v>
      </c>
      <c r="D120" s="6" t="s">
        <v>45</v>
      </c>
      <c r="E120" s="6" t="s">
        <v>14</v>
      </c>
      <c r="F120" s="6" t="s">
        <v>27</v>
      </c>
      <c r="G120" s="7">
        <v>18000</v>
      </c>
      <c r="H120" s="8">
        <v>3</v>
      </c>
      <c r="I120" s="7">
        <v>54000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 t="s">
        <v>48</v>
      </c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1:41" ht="19.5" customHeight="1">
      <c r="A121" s="4">
        <v>43855</v>
      </c>
      <c r="B121" s="5" t="s">
        <v>47</v>
      </c>
      <c r="C121" s="6" t="s">
        <v>23</v>
      </c>
      <c r="D121" s="6" t="s">
        <v>45</v>
      </c>
      <c r="E121" s="6" t="s">
        <v>17</v>
      </c>
      <c r="F121" s="6" t="s">
        <v>18</v>
      </c>
      <c r="G121" s="7">
        <v>4000</v>
      </c>
      <c r="H121" s="8">
        <v>5</v>
      </c>
      <c r="I121" s="7">
        <v>20000</v>
      </c>
      <c r="J121" s="2"/>
      <c r="K121" s="2"/>
      <c r="L121" s="2"/>
      <c r="M121" s="11"/>
      <c r="N121" s="11" t="s">
        <v>1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2">
        <v>70000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1:41" ht="19.5" customHeight="1">
      <c r="A122" s="4">
        <v>43864</v>
      </c>
      <c r="B122" s="5" t="s">
        <v>47</v>
      </c>
      <c r="C122" s="6" t="s">
        <v>23</v>
      </c>
      <c r="D122" s="6" t="s">
        <v>45</v>
      </c>
      <c r="E122" s="6" t="s">
        <v>17</v>
      </c>
      <c r="F122" s="6" t="s">
        <v>18</v>
      </c>
      <c r="G122" s="7">
        <v>4000</v>
      </c>
      <c r="H122" s="8">
        <v>5</v>
      </c>
      <c r="I122" s="7">
        <v>20000</v>
      </c>
      <c r="J122" s="2"/>
      <c r="K122" s="2"/>
      <c r="L122" s="2"/>
      <c r="M122" s="6" t="s">
        <v>10</v>
      </c>
      <c r="N122" s="16" t="str">
        <f t="shared" ref="N122:N126" si="21">INDEX($A$2:$I$219,MATCH($M122,$C$2:$C$219,0),MATCH(N$121,$A$1:$I$1,0))</f>
        <v>a023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1:41" ht="19.5" customHeight="1">
      <c r="A123" s="4">
        <v>43886</v>
      </c>
      <c r="B123" s="5" t="s">
        <v>47</v>
      </c>
      <c r="C123" s="6" t="s">
        <v>23</v>
      </c>
      <c r="D123" s="6" t="s">
        <v>45</v>
      </c>
      <c r="E123" s="6" t="s">
        <v>17</v>
      </c>
      <c r="F123" s="6" t="s">
        <v>18</v>
      </c>
      <c r="G123" s="7">
        <v>4000</v>
      </c>
      <c r="H123" s="8">
        <v>1</v>
      </c>
      <c r="I123" s="7">
        <v>4000</v>
      </c>
      <c r="J123" s="2"/>
      <c r="K123" s="2"/>
      <c r="L123" s="2"/>
      <c r="M123" s="6" t="s">
        <v>19</v>
      </c>
      <c r="N123" s="16" t="str">
        <f t="shared" si="21"/>
        <v>a013</v>
      </c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1:41" ht="19.5" customHeight="1">
      <c r="A124" s="4">
        <v>43892</v>
      </c>
      <c r="B124" s="5" t="s">
        <v>47</v>
      </c>
      <c r="C124" s="6" t="s">
        <v>23</v>
      </c>
      <c r="D124" s="6" t="s">
        <v>45</v>
      </c>
      <c r="E124" s="6" t="s">
        <v>12</v>
      </c>
      <c r="F124" s="6" t="s">
        <v>20</v>
      </c>
      <c r="G124" s="7">
        <v>3000</v>
      </c>
      <c r="H124" s="8">
        <v>3</v>
      </c>
      <c r="I124" s="7">
        <v>9000</v>
      </c>
      <c r="J124" s="2"/>
      <c r="K124" s="2"/>
      <c r="L124" s="2"/>
      <c r="M124" s="6" t="s">
        <v>21</v>
      </c>
      <c r="N124" s="16" t="str">
        <f t="shared" si="21"/>
        <v>a047</v>
      </c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3" t="s">
        <v>49</v>
      </c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1:41" ht="19.5" customHeight="1">
      <c r="A125" s="4">
        <v>43894</v>
      </c>
      <c r="B125" s="5" t="s">
        <v>47</v>
      </c>
      <c r="C125" s="6" t="s">
        <v>23</v>
      </c>
      <c r="D125" s="6" t="s">
        <v>45</v>
      </c>
      <c r="E125" s="6" t="s">
        <v>12</v>
      </c>
      <c r="F125" s="6" t="s">
        <v>20</v>
      </c>
      <c r="G125" s="7">
        <v>3000</v>
      </c>
      <c r="H125" s="8">
        <v>7</v>
      </c>
      <c r="I125" s="7">
        <v>21000</v>
      </c>
      <c r="J125" s="2"/>
      <c r="K125" s="2"/>
      <c r="L125" s="2"/>
      <c r="M125" s="6" t="s">
        <v>23</v>
      </c>
      <c r="N125" s="16" t="str">
        <f t="shared" si="21"/>
        <v>a036</v>
      </c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1:41" ht="19.5" customHeight="1">
      <c r="A126" s="4">
        <v>43904</v>
      </c>
      <c r="B126" s="5" t="s">
        <v>47</v>
      </c>
      <c r="C126" s="6" t="s">
        <v>23</v>
      </c>
      <c r="D126" s="6" t="s">
        <v>45</v>
      </c>
      <c r="E126" s="6" t="s">
        <v>14</v>
      </c>
      <c r="F126" s="6" t="s">
        <v>27</v>
      </c>
      <c r="G126" s="7">
        <v>18000</v>
      </c>
      <c r="H126" s="8">
        <v>1</v>
      </c>
      <c r="I126" s="7">
        <v>18000</v>
      </c>
      <c r="J126" s="2"/>
      <c r="K126" s="2"/>
      <c r="L126" s="2"/>
      <c r="M126" s="6" t="s">
        <v>26</v>
      </c>
      <c r="N126" s="16" t="str">
        <f t="shared" si="21"/>
        <v>a003</v>
      </c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 t="s">
        <v>10</v>
      </c>
      <c r="AD126" s="2" t="s">
        <v>11</v>
      </c>
      <c r="AE126" s="2"/>
      <c r="AF126" s="19">
        <v>1</v>
      </c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1:41" ht="19.5" customHeight="1">
      <c r="A127" s="4">
        <v>43916</v>
      </c>
      <c r="B127" s="5" t="s">
        <v>47</v>
      </c>
      <c r="C127" s="6" t="s">
        <v>23</v>
      </c>
      <c r="D127" s="6" t="s">
        <v>45</v>
      </c>
      <c r="E127" s="6" t="s">
        <v>17</v>
      </c>
      <c r="F127" s="6" t="s">
        <v>18</v>
      </c>
      <c r="G127" s="7">
        <v>4000</v>
      </c>
      <c r="H127" s="8">
        <v>8</v>
      </c>
      <c r="I127" s="7">
        <v>32000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 t="s">
        <v>26</v>
      </c>
      <c r="AD127" s="2" t="s">
        <v>34</v>
      </c>
      <c r="AE127" s="2"/>
      <c r="AF127" s="19">
        <v>2</v>
      </c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1:41" ht="19.5" customHeight="1">
      <c r="A128" s="4">
        <v>43936</v>
      </c>
      <c r="B128" s="5" t="s">
        <v>47</v>
      </c>
      <c r="C128" s="6" t="s">
        <v>23</v>
      </c>
      <c r="D128" s="6" t="s">
        <v>45</v>
      </c>
      <c r="E128" s="6" t="s">
        <v>14</v>
      </c>
      <c r="F128" s="6" t="s">
        <v>15</v>
      </c>
      <c r="G128" s="7">
        <v>10000</v>
      </c>
      <c r="H128" s="8">
        <v>3</v>
      </c>
      <c r="I128" s="7">
        <v>30000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 t="s">
        <v>23</v>
      </c>
      <c r="AD128" s="2" t="s">
        <v>45</v>
      </c>
      <c r="AE128" s="2"/>
      <c r="AF128" s="19">
        <v>4</v>
      </c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1:41" ht="19.5" customHeight="1">
      <c r="A129" s="4">
        <v>43941</v>
      </c>
      <c r="B129" s="5" t="s">
        <v>47</v>
      </c>
      <c r="C129" s="6" t="s">
        <v>23</v>
      </c>
      <c r="D129" s="6" t="s">
        <v>45</v>
      </c>
      <c r="E129" s="6" t="s">
        <v>17</v>
      </c>
      <c r="F129" s="6" t="s">
        <v>22</v>
      </c>
      <c r="G129" s="7">
        <v>8000</v>
      </c>
      <c r="H129" s="8">
        <v>3</v>
      </c>
      <c r="I129" s="7">
        <v>24000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 t="s">
        <v>19</v>
      </c>
      <c r="AD129" s="2" t="s">
        <v>36</v>
      </c>
      <c r="AE129" s="2"/>
      <c r="AF129" s="19">
        <v>5</v>
      </c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1:41" ht="19.5" customHeight="1">
      <c r="A130" s="4">
        <v>43965</v>
      </c>
      <c r="B130" s="5" t="s">
        <v>47</v>
      </c>
      <c r="C130" s="6" t="s">
        <v>23</v>
      </c>
      <c r="D130" s="6" t="s">
        <v>45</v>
      </c>
      <c r="E130" s="6" t="s">
        <v>14</v>
      </c>
      <c r="F130" s="6" t="s">
        <v>15</v>
      </c>
      <c r="G130" s="7">
        <v>10000</v>
      </c>
      <c r="H130" s="8">
        <v>10</v>
      </c>
      <c r="I130" s="7">
        <v>100000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 t="s">
        <v>21</v>
      </c>
      <c r="AD130" s="2" t="s">
        <v>41</v>
      </c>
      <c r="AE130" s="2"/>
      <c r="AF130" s="19">
        <v>6</v>
      </c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1:41" ht="19.5" customHeight="1">
      <c r="A131" s="4">
        <v>43971</v>
      </c>
      <c r="B131" s="5" t="s">
        <v>47</v>
      </c>
      <c r="C131" s="6" t="s">
        <v>23</v>
      </c>
      <c r="D131" s="6" t="s">
        <v>45</v>
      </c>
      <c r="E131" s="6" t="s">
        <v>12</v>
      </c>
      <c r="F131" s="6" t="s">
        <v>13</v>
      </c>
      <c r="G131" s="7">
        <v>7000</v>
      </c>
      <c r="H131" s="8">
        <v>1</v>
      </c>
      <c r="I131" s="7">
        <v>7000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1:41" ht="19.5" customHeight="1">
      <c r="A132" s="4">
        <v>43995</v>
      </c>
      <c r="B132" s="5" t="s">
        <v>47</v>
      </c>
      <c r="C132" s="6" t="s">
        <v>23</v>
      </c>
      <c r="D132" s="6" t="s">
        <v>45</v>
      </c>
      <c r="E132" s="6" t="s">
        <v>12</v>
      </c>
      <c r="F132" s="6" t="s">
        <v>13</v>
      </c>
      <c r="G132" s="7">
        <v>7000</v>
      </c>
      <c r="H132" s="8">
        <v>2</v>
      </c>
      <c r="I132" s="7">
        <v>14000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3" t="s">
        <v>50</v>
      </c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1:41" ht="19.5" customHeight="1">
      <c r="A133" s="4">
        <v>43997</v>
      </c>
      <c r="B133" s="5" t="s">
        <v>47</v>
      </c>
      <c r="C133" s="6" t="s">
        <v>23</v>
      </c>
      <c r="D133" s="6" t="s">
        <v>45</v>
      </c>
      <c r="E133" s="6" t="s">
        <v>17</v>
      </c>
      <c r="F133" s="6" t="s">
        <v>22</v>
      </c>
      <c r="G133" s="7">
        <v>8000</v>
      </c>
      <c r="H133" s="8">
        <v>2</v>
      </c>
      <c r="I133" s="7">
        <v>16000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1:41" ht="19.5" customHeight="1">
      <c r="A134" s="4">
        <v>43999</v>
      </c>
      <c r="B134" s="5" t="s">
        <v>47</v>
      </c>
      <c r="C134" s="6" t="s">
        <v>23</v>
      </c>
      <c r="D134" s="6" t="s">
        <v>45</v>
      </c>
      <c r="E134" s="6" t="s">
        <v>17</v>
      </c>
      <c r="F134" s="6" t="s">
        <v>22</v>
      </c>
      <c r="G134" s="7">
        <v>8000</v>
      </c>
      <c r="H134" s="8">
        <v>5</v>
      </c>
      <c r="I134" s="7">
        <v>40000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 t="s">
        <v>10</v>
      </c>
      <c r="AD134" s="2" t="s">
        <v>9</v>
      </c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1:41" ht="19.5" customHeight="1">
      <c r="A135" s="4">
        <v>44008</v>
      </c>
      <c r="B135" s="5" t="s">
        <v>47</v>
      </c>
      <c r="C135" s="6" t="s">
        <v>23</v>
      </c>
      <c r="D135" s="6" t="s">
        <v>45</v>
      </c>
      <c r="E135" s="15" t="s">
        <v>12</v>
      </c>
      <c r="F135" s="15" t="s">
        <v>25</v>
      </c>
      <c r="G135" s="7">
        <v>6000</v>
      </c>
      <c r="H135" s="8">
        <v>10</v>
      </c>
      <c r="I135" s="7">
        <v>60000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 t="s">
        <v>26</v>
      </c>
      <c r="AD135" s="2" t="s">
        <v>51</v>
      </c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1:41" ht="19.5" customHeight="1">
      <c r="A136" s="4">
        <v>44026</v>
      </c>
      <c r="B136" s="5" t="s">
        <v>47</v>
      </c>
      <c r="C136" s="6" t="s">
        <v>23</v>
      </c>
      <c r="D136" s="6" t="s">
        <v>45</v>
      </c>
      <c r="E136" s="6" t="s">
        <v>14</v>
      </c>
      <c r="F136" s="6" t="s">
        <v>27</v>
      </c>
      <c r="G136" s="7">
        <v>18000</v>
      </c>
      <c r="H136" s="8">
        <v>7</v>
      </c>
      <c r="I136" s="7">
        <v>126000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 t="s">
        <v>21</v>
      </c>
      <c r="AD136" s="2" t="s">
        <v>40</v>
      </c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1:41" ht="19.5" customHeight="1">
      <c r="A137" s="4">
        <v>44060</v>
      </c>
      <c r="B137" s="5" t="s">
        <v>47</v>
      </c>
      <c r="C137" s="6" t="s">
        <v>23</v>
      </c>
      <c r="D137" s="6" t="s">
        <v>45</v>
      </c>
      <c r="E137" s="6" t="s">
        <v>14</v>
      </c>
      <c r="F137" s="6" t="s">
        <v>27</v>
      </c>
      <c r="G137" s="7">
        <v>18000</v>
      </c>
      <c r="H137" s="8">
        <v>8</v>
      </c>
      <c r="I137" s="7">
        <v>144000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 t="s">
        <v>19</v>
      </c>
      <c r="AD137" s="2" t="s">
        <v>35</v>
      </c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1:41" ht="19.5" customHeight="1">
      <c r="A138" s="4">
        <v>44068</v>
      </c>
      <c r="B138" s="5" t="s">
        <v>47</v>
      </c>
      <c r="C138" s="6" t="s">
        <v>23</v>
      </c>
      <c r="D138" s="6" t="s">
        <v>45</v>
      </c>
      <c r="E138" s="6" t="s">
        <v>14</v>
      </c>
      <c r="F138" s="6" t="s">
        <v>27</v>
      </c>
      <c r="G138" s="7">
        <v>18000</v>
      </c>
      <c r="H138" s="8">
        <v>10</v>
      </c>
      <c r="I138" s="7">
        <v>180000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 t="s">
        <v>23</v>
      </c>
      <c r="AD138" s="2" t="s">
        <v>47</v>
      </c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1:41" ht="19.5" customHeight="1">
      <c r="A139" s="4">
        <v>44069</v>
      </c>
      <c r="B139" s="5" t="s">
        <v>47</v>
      </c>
      <c r="C139" s="6" t="s">
        <v>23</v>
      </c>
      <c r="D139" s="6" t="s">
        <v>45</v>
      </c>
      <c r="E139" s="6" t="s">
        <v>12</v>
      </c>
      <c r="F139" s="6" t="s">
        <v>20</v>
      </c>
      <c r="G139" s="7">
        <v>3000</v>
      </c>
      <c r="H139" s="8">
        <v>6</v>
      </c>
      <c r="I139" s="7">
        <v>18000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1:41" ht="19.5" customHeight="1">
      <c r="A140" s="4">
        <v>44086</v>
      </c>
      <c r="B140" s="5" t="s">
        <v>47</v>
      </c>
      <c r="C140" s="6" t="s">
        <v>23</v>
      </c>
      <c r="D140" s="6" t="s">
        <v>45</v>
      </c>
      <c r="E140" s="6" t="s">
        <v>12</v>
      </c>
      <c r="F140" s="6" t="s">
        <v>20</v>
      </c>
      <c r="G140" s="7">
        <v>3000</v>
      </c>
      <c r="H140" s="8">
        <v>2</v>
      </c>
      <c r="I140" s="7">
        <v>6000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3" t="s">
        <v>52</v>
      </c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1:41" ht="19.5" customHeight="1">
      <c r="A141" s="4">
        <v>44088</v>
      </c>
      <c r="B141" s="5" t="s">
        <v>47</v>
      </c>
      <c r="C141" s="6" t="s">
        <v>23</v>
      </c>
      <c r="D141" s="6" t="s">
        <v>45</v>
      </c>
      <c r="E141" s="6" t="s">
        <v>17</v>
      </c>
      <c r="F141" s="6" t="s">
        <v>22</v>
      </c>
      <c r="G141" s="7">
        <v>8000</v>
      </c>
      <c r="H141" s="8">
        <v>7</v>
      </c>
      <c r="I141" s="7">
        <v>56000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3" t="s">
        <v>1</v>
      </c>
      <c r="AE141" s="23" t="s">
        <v>3</v>
      </c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1:41" ht="19.5" customHeight="1">
      <c r="A142" s="4">
        <v>44116</v>
      </c>
      <c r="B142" s="5" t="s">
        <v>47</v>
      </c>
      <c r="C142" s="6" t="s">
        <v>23</v>
      </c>
      <c r="D142" s="6" t="s">
        <v>45</v>
      </c>
      <c r="E142" s="6" t="s">
        <v>12</v>
      </c>
      <c r="F142" s="6" t="s">
        <v>13</v>
      </c>
      <c r="G142" s="7">
        <v>7000</v>
      </c>
      <c r="H142" s="8">
        <v>7</v>
      </c>
      <c r="I142" s="7">
        <v>49000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 t="s">
        <v>26</v>
      </c>
      <c r="AD142" s="24" t="e">
        <v>#N/A</v>
      </c>
      <c r="AE142" s="2" t="s">
        <v>34</v>
      </c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1:41" ht="19.5" customHeight="1">
      <c r="A143" s="4">
        <v>44118</v>
      </c>
      <c r="B143" s="5" t="s">
        <v>47</v>
      </c>
      <c r="C143" s="6" t="s">
        <v>23</v>
      </c>
      <c r="D143" s="6" t="s">
        <v>45</v>
      </c>
      <c r="E143" s="6" t="s">
        <v>17</v>
      </c>
      <c r="F143" s="6" t="s">
        <v>18</v>
      </c>
      <c r="G143" s="7">
        <v>4000</v>
      </c>
      <c r="H143" s="8">
        <v>6</v>
      </c>
      <c r="I143" s="7">
        <v>24000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 t="s">
        <v>23</v>
      </c>
      <c r="AD143" s="24" t="e">
        <v>#N/A</v>
      </c>
      <c r="AE143" s="2" t="s">
        <v>45</v>
      </c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1:41" ht="19.5" customHeight="1">
      <c r="A144" s="4">
        <v>44133</v>
      </c>
      <c r="B144" s="5" t="s">
        <v>47</v>
      </c>
      <c r="C144" s="6" t="s">
        <v>23</v>
      </c>
      <c r="D144" s="6" t="s">
        <v>45</v>
      </c>
      <c r="E144" s="6" t="s">
        <v>17</v>
      </c>
      <c r="F144" s="6" t="s">
        <v>18</v>
      </c>
      <c r="G144" s="7">
        <v>4000</v>
      </c>
      <c r="H144" s="8">
        <v>8</v>
      </c>
      <c r="I144" s="7">
        <v>32000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 t="s">
        <v>19</v>
      </c>
      <c r="AD144" s="24" t="e">
        <v>#N/A</v>
      </c>
      <c r="AE144" s="2" t="s">
        <v>36</v>
      </c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1:41" ht="19.5" customHeight="1">
      <c r="A145" s="4">
        <v>44143</v>
      </c>
      <c r="B145" s="5" t="s">
        <v>47</v>
      </c>
      <c r="C145" s="6" t="s">
        <v>23</v>
      </c>
      <c r="D145" s="6" t="s">
        <v>45</v>
      </c>
      <c r="E145" s="6" t="s">
        <v>12</v>
      </c>
      <c r="F145" s="6" t="s">
        <v>25</v>
      </c>
      <c r="G145" s="7">
        <v>6000</v>
      </c>
      <c r="H145" s="8">
        <v>5</v>
      </c>
      <c r="I145" s="7">
        <v>30000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 t="s">
        <v>10</v>
      </c>
      <c r="AD145" s="24" t="e">
        <v>#N/A</v>
      </c>
      <c r="AE145" s="2" t="s">
        <v>11</v>
      </c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1:41" ht="19.5" customHeight="1">
      <c r="A146" s="4">
        <v>44144</v>
      </c>
      <c r="B146" s="5" t="s">
        <v>47</v>
      </c>
      <c r="C146" s="6" t="s">
        <v>23</v>
      </c>
      <c r="D146" s="6" t="s">
        <v>45</v>
      </c>
      <c r="E146" s="6" t="s">
        <v>12</v>
      </c>
      <c r="F146" s="6" t="s">
        <v>25</v>
      </c>
      <c r="G146" s="7">
        <v>6000</v>
      </c>
      <c r="H146" s="8">
        <v>8</v>
      </c>
      <c r="I146" s="7">
        <v>48000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 t="s">
        <v>21</v>
      </c>
      <c r="AD146" s="24" t="e">
        <v>#N/A</v>
      </c>
      <c r="AE146" s="2" t="s">
        <v>41</v>
      </c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1:41" ht="19.5" customHeight="1">
      <c r="A147" s="4">
        <v>44145</v>
      </c>
      <c r="B147" s="5" t="s">
        <v>47</v>
      </c>
      <c r="C147" s="6" t="s">
        <v>23</v>
      </c>
      <c r="D147" s="6" t="s">
        <v>45</v>
      </c>
      <c r="E147" s="6" t="s">
        <v>14</v>
      </c>
      <c r="F147" s="6" t="s">
        <v>15</v>
      </c>
      <c r="G147" s="7">
        <v>10000</v>
      </c>
      <c r="H147" s="8">
        <v>1</v>
      </c>
      <c r="I147" s="7">
        <v>10000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1:41" ht="19.5" customHeight="1">
      <c r="A148" s="4">
        <v>44146</v>
      </c>
      <c r="B148" s="5" t="s">
        <v>47</v>
      </c>
      <c r="C148" s="6" t="s">
        <v>23</v>
      </c>
      <c r="D148" s="6" t="s">
        <v>45</v>
      </c>
      <c r="E148" s="6" t="s">
        <v>14</v>
      </c>
      <c r="F148" s="6" t="s">
        <v>15</v>
      </c>
      <c r="G148" s="7">
        <v>10000</v>
      </c>
      <c r="H148" s="8">
        <v>7</v>
      </c>
      <c r="I148" s="7">
        <v>70000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1:41" ht="19.5" customHeight="1">
      <c r="A149" s="4">
        <v>44187</v>
      </c>
      <c r="B149" s="5" t="s">
        <v>47</v>
      </c>
      <c r="C149" s="6" t="s">
        <v>23</v>
      </c>
      <c r="D149" s="6" t="s">
        <v>45</v>
      </c>
      <c r="E149" s="6" t="s">
        <v>17</v>
      </c>
      <c r="F149" s="6" t="s">
        <v>18</v>
      </c>
      <c r="G149" s="7">
        <v>4000</v>
      </c>
      <c r="H149" s="8">
        <v>6</v>
      </c>
      <c r="I149" s="7">
        <v>24000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1:41" ht="19.5" customHeight="1">
      <c r="A150" s="4">
        <v>44193</v>
      </c>
      <c r="B150" s="5" t="s">
        <v>47</v>
      </c>
      <c r="C150" s="6" t="s">
        <v>23</v>
      </c>
      <c r="D150" s="6" t="s">
        <v>45</v>
      </c>
      <c r="E150" s="6" t="s">
        <v>14</v>
      </c>
      <c r="F150" s="6" t="s">
        <v>27</v>
      </c>
      <c r="G150" s="7">
        <v>18000</v>
      </c>
      <c r="H150" s="8">
        <v>3</v>
      </c>
      <c r="I150" s="7">
        <v>54000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1:41" ht="19.5" customHeight="1">
      <c r="A151" s="4">
        <v>44196</v>
      </c>
      <c r="B151" s="5" t="s">
        <v>47</v>
      </c>
      <c r="C151" s="6" t="s">
        <v>23</v>
      </c>
      <c r="D151" s="6" t="s">
        <v>45</v>
      </c>
      <c r="E151" s="6" t="s">
        <v>12</v>
      </c>
      <c r="F151" s="6" t="s">
        <v>13</v>
      </c>
      <c r="G151" s="7">
        <v>7000</v>
      </c>
      <c r="H151" s="8">
        <v>10</v>
      </c>
      <c r="I151" s="7">
        <v>70000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1:41" ht="19.5" customHeight="1">
      <c r="A152" s="4">
        <v>44203</v>
      </c>
      <c r="B152" s="5" t="s">
        <v>47</v>
      </c>
      <c r="C152" s="6" t="s">
        <v>23</v>
      </c>
      <c r="D152" s="6" t="s">
        <v>45</v>
      </c>
      <c r="E152" s="6" t="s">
        <v>12</v>
      </c>
      <c r="F152" s="6" t="s">
        <v>13</v>
      </c>
      <c r="G152" s="7">
        <v>7000</v>
      </c>
      <c r="H152" s="8">
        <v>2</v>
      </c>
      <c r="I152" s="7">
        <v>14000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1:41" ht="19.5" customHeight="1">
      <c r="A153" s="4">
        <v>44212</v>
      </c>
      <c r="B153" s="5" t="s">
        <v>47</v>
      </c>
      <c r="C153" s="6" t="s">
        <v>23</v>
      </c>
      <c r="D153" s="6" t="s">
        <v>45</v>
      </c>
      <c r="E153" s="6" t="s">
        <v>12</v>
      </c>
      <c r="F153" s="6" t="s">
        <v>20</v>
      </c>
      <c r="G153" s="7">
        <v>3000</v>
      </c>
      <c r="H153" s="8">
        <v>5</v>
      </c>
      <c r="I153" s="7">
        <v>15000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1:41" ht="19.5" customHeight="1">
      <c r="A154" s="4">
        <v>44217</v>
      </c>
      <c r="B154" s="5" t="s">
        <v>47</v>
      </c>
      <c r="C154" s="6" t="s">
        <v>23</v>
      </c>
      <c r="D154" s="6" t="s">
        <v>45</v>
      </c>
      <c r="E154" s="6" t="s">
        <v>14</v>
      </c>
      <c r="F154" s="6" t="s">
        <v>27</v>
      </c>
      <c r="G154" s="7">
        <v>18000</v>
      </c>
      <c r="H154" s="8">
        <v>3</v>
      </c>
      <c r="I154" s="7">
        <v>54000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1:41" ht="19.5" customHeight="1">
      <c r="A155" s="4">
        <v>44221</v>
      </c>
      <c r="B155" s="5" t="s">
        <v>47</v>
      </c>
      <c r="C155" s="6" t="s">
        <v>23</v>
      </c>
      <c r="D155" s="6" t="s">
        <v>45</v>
      </c>
      <c r="E155" s="6" t="s">
        <v>17</v>
      </c>
      <c r="F155" s="6" t="s">
        <v>18</v>
      </c>
      <c r="G155" s="7">
        <v>4000</v>
      </c>
      <c r="H155" s="8">
        <v>5</v>
      </c>
      <c r="I155" s="7">
        <v>20000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1:41" ht="19.5" customHeight="1">
      <c r="A156" s="4">
        <v>43835</v>
      </c>
      <c r="B156" s="5" t="s">
        <v>51</v>
      </c>
      <c r="C156" s="6" t="s">
        <v>26</v>
      </c>
      <c r="D156" s="6" t="s">
        <v>34</v>
      </c>
      <c r="E156" s="6" t="s">
        <v>12</v>
      </c>
      <c r="F156" s="6" t="s">
        <v>25</v>
      </c>
      <c r="G156" s="7">
        <v>6000</v>
      </c>
      <c r="H156" s="8">
        <v>10</v>
      </c>
      <c r="I156" s="7">
        <v>60000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1:41" ht="19.5" customHeight="1">
      <c r="A157" s="4">
        <v>43836</v>
      </c>
      <c r="B157" s="5" t="s">
        <v>51</v>
      </c>
      <c r="C157" s="6" t="s">
        <v>26</v>
      </c>
      <c r="D157" s="6" t="s">
        <v>34</v>
      </c>
      <c r="E157" s="6" t="s">
        <v>12</v>
      </c>
      <c r="F157" s="6" t="s">
        <v>13</v>
      </c>
      <c r="G157" s="7">
        <v>7000</v>
      </c>
      <c r="H157" s="8">
        <v>10</v>
      </c>
      <c r="I157" s="7">
        <v>70000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1:41" ht="19.5" customHeight="1">
      <c r="A158" s="4">
        <v>43849</v>
      </c>
      <c r="B158" s="5" t="s">
        <v>51</v>
      </c>
      <c r="C158" s="6" t="s">
        <v>26</v>
      </c>
      <c r="D158" s="6" t="s">
        <v>34</v>
      </c>
      <c r="E158" s="6" t="s">
        <v>17</v>
      </c>
      <c r="F158" s="6" t="s">
        <v>18</v>
      </c>
      <c r="G158" s="7">
        <v>4000</v>
      </c>
      <c r="H158" s="8">
        <v>1</v>
      </c>
      <c r="I158" s="7">
        <v>4000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1:41" ht="19.5" customHeight="1">
      <c r="A159" s="4">
        <v>43851</v>
      </c>
      <c r="B159" s="5" t="s">
        <v>51</v>
      </c>
      <c r="C159" s="6" t="s">
        <v>26</v>
      </c>
      <c r="D159" s="6" t="s">
        <v>34</v>
      </c>
      <c r="E159" s="6" t="s">
        <v>14</v>
      </c>
      <c r="F159" s="6" t="s">
        <v>27</v>
      </c>
      <c r="G159" s="7">
        <v>18000</v>
      </c>
      <c r="H159" s="8">
        <v>1</v>
      </c>
      <c r="I159" s="7">
        <v>18000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1:41" ht="19.5" customHeight="1">
      <c r="A160" s="4">
        <v>43854</v>
      </c>
      <c r="B160" s="5" t="s">
        <v>51</v>
      </c>
      <c r="C160" s="6" t="s">
        <v>26</v>
      </c>
      <c r="D160" s="6" t="s">
        <v>34</v>
      </c>
      <c r="E160" s="6" t="s">
        <v>12</v>
      </c>
      <c r="F160" s="6" t="s">
        <v>13</v>
      </c>
      <c r="G160" s="7">
        <v>7000</v>
      </c>
      <c r="H160" s="8">
        <v>6</v>
      </c>
      <c r="I160" s="7">
        <v>42000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1:41" ht="19.5" customHeight="1">
      <c r="A161" s="4">
        <v>43856</v>
      </c>
      <c r="B161" s="5" t="s">
        <v>51</v>
      </c>
      <c r="C161" s="6" t="s">
        <v>26</v>
      </c>
      <c r="D161" s="6" t="s">
        <v>34</v>
      </c>
      <c r="E161" s="6" t="s">
        <v>17</v>
      </c>
      <c r="F161" s="6" t="s">
        <v>18</v>
      </c>
      <c r="G161" s="7">
        <v>4000</v>
      </c>
      <c r="H161" s="8">
        <v>6</v>
      </c>
      <c r="I161" s="7">
        <v>24000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1:41" ht="19.5" customHeight="1">
      <c r="A162" s="4">
        <v>43863</v>
      </c>
      <c r="B162" s="5" t="s">
        <v>51</v>
      </c>
      <c r="C162" s="6" t="s">
        <v>26</v>
      </c>
      <c r="D162" s="6" t="s">
        <v>34</v>
      </c>
      <c r="E162" s="6" t="s">
        <v>12</v>
      </c>
      <c r="F162" s="6" t="s">
        <v>13</v>
      </c>
      <c r="G162" s="7">
        <v>7000</v>
      </c>
      <c r="H162" s="8">
        <v>4</v>
      </c>
      <c r="I162" s="7">
        <v>28000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1:41" ht="19.5" customHeight="1">
      <c r="A163" s="4">
        <v>43879</v>
      </c>
      <c r="B163" s="5" t="s">
        <v>51</v>
      </c>
      <c r="C163" s="6" t="s">
        <v>26</v>
      </c>
      <c r="D163" s="6" t="s">
        <v>34</v>
      </c>
      <c r="E163" s="6" t="s">
        <v>14</v>
      </c>
      <c r="F163" s="6" t="s">
        <v>27</v>
      </c>
      <c r="G163" s="7">
        <v>18000</v>
      </c>
      <c r="H163" s="8">
        <v>4</v>
      </c>
      <c r="I163" s="7">
        <v>72000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1:41" ht="19.5" customHeight="1">
      <c r="A164" s="4">
        <v>43889</v>
      </c>
      <c r="B164" s="5" t="s">
        <v>51</v>
      </c>
      <c r="C164" s="6" t="s">
        <v>26</v>
      </c>
      <c r="D164" s="6" t="s">
        <v>34</v>
      </c>
      <c r="E164" s="6" t="s">
        <v>14</v>
      </c>
      <c r="F164" s="6" t="s">
        <v>15</v>
      </c>
      <c r="G164" s="7">
        <v>10000</v>
      </c>
      <c r="H164" s="8">
        <v>1</v>
      </c>
      <c r="I164" s="7">
        <v>10000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1:41" ht="19.5" customHeight="1">
      <c r="A165" s="4">
        <v>43897</v>
      </c>
      <c r="B165" s="5" t="s">
        <v>51</v>
      </c>
      <c r="C165" s="6" t="s">
        <v>26</v>
      </c>
      <c r="D165" s="6" t="s">
        <v>34</v>
      </c>
      <c r="E165" s="6" t="s">
        <v>12</v>
      </c>
      <c r="F165" s="6" t="s">
        <v>25</v>
      </c>
      <c r="G165" s="7">
        <v>6000</v>
      </c>
      <c r="H165" s="8">
        <v>2</v>
      </c>
      <c r="I165" s="7">
        <v>12000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1:41" ht="19.5" customHeight="1">
      <c r="A166" s="4">
        <v>43924</v>
      </c>
      <c r="B166" s="5" t="s">
        <v>51</v>
      </c>
      <c r="C166" s="6" t="s">
        <v>26</v>
      </c>
      <c r="D166" s="6" t="s">
        <v>34</v>
      </c>
      <c r="E166" s="6" t="s">
        <v>12</v>
      </c>
      <c r="F166" s="6" t="s">
        <v>13</v>
      </c>
      <c r="G166" s="7">
        <v>7000</v>
      </c>
      <c r="H166" s="8">
        <v>3</v>
      </c>
      <c r="I166" s="7">
        <v>21000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1:41" ht="19.5" customHeight="1">
      <c r="A167" s="4">
        <v>43930</v>
      </c>
      <c r="B167" s="5" t="s">
        <v>51</v>
      </c>
      <c r="C167" s="6" t="s">
        <v>26</v>
      </c>
      <c r="D167" s="6" t="s">
        <v>34</v>
      </c>
      <c r="E167" s="6" t="s">
        <v>12</v>
      </c>
      <c r="F167" s="6" t="s">
        <v>13</v>
      </c>
      <c r="G167" s="7">
        <v>7000</v>
      </c>
      <c r="H167" s="8">
        <v>8</v>
      </c>
      <c r="I167" s="7">
        <v>56000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1:41" ht="19.5" customHeight="1">
      <c r="A168" s="4">
        <v>43932</v>
      </c>
      <c r="B168" s="5" t="s">
        <v>51</v>
      </c>
      <c r="C168" s="6" t="s">
        <v>26</v>
      </c>
      <c r="D168" s="6" t="s">
        <v>34</v>
      </c>
      <c r="E168" s="6" t="s">
        <v>12</v>
      </c>
      <c r="F168" s="6" t="s">
        <v>13</v>
      </c>
      <c r="G168" s="7">
        <v>7000</v>
      </c>
      <c r="H168" s="8">
        <v>3</v>
      </c>
      <c r="I168" s="7">
        <v>21000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1:41" ht="19.5" customHeight="1">
      <c r="A169" s="4">
        <v>43935</v>
      </c>
      <c r="B169" s="5" t="s">
        <v>51</v>
      </c>
      <c r="C169" s="6" t="s">
        <v>26</v>
      </c>
      <c r="D169" s="6" t="s">
        <v>34</v>
      </c>
      <c r="E169" s="6" t="s">
        <v>12</v>
      </c>
      <c r="F169" s="6" t="s">
        <v>25</v>
      </c>
      <c r="G169" s="7">
        <v>6000</v>
      </c>
      <c r="H169" s="8">
        <v>4</v>
      </c>
      <c r="I169" s="7">
        <v>24000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1:41" ht="19.5" customHeight="1">
      <c r="A170" s="4">
        <v>43939</v>
      </c>
      <c r="B170" s="5" t="s">
        <v>51</v>
      </c>
      <c r="C170" s="6" t="s">
        <v>26</v>
      </c>
      <c r="D170" s="6" t="s">
        <v>34</v>
      </c>
      <c r="E170" s="6" t="s">
        <v>17</v>
      </c>
      <c r="F170" s="6" t="s">
        <v>22</v>
      </c>
      <c r="G170" s="7">
        <v>8000</v>
      </c>
      <c r="H170" s="8">
        <v>1</v>
      </c>
      <c r="I170" s="7">
        <v>8000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1:41" ht="19.5" customHeight="1">
      <c r="A171" s="4">
        <v>43940</v>
      </c>
      <c r="B171" s="5" t="s">
        <v>51</v>
      </c>
      <c r="C171" s="6" t="s">
        <v>26</v>
      </c>
      <c r="D171" s="6" t="s">
        <v>34</v>
      </c>
      <c r="E171" s="6" t="s">
        <v>17</v>
      </c>
      <c r="F171" s="6" t="s">
        <v>22</v>
      </c>
      <c r="G171" s="7">
        <v>8000</v>
      </c>
      <c r="H171" s="8">
        <v>6</v>
      </c>
      <c r="I171" s="7">
        <v>48000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1:41" ht="19.5" customHeight="1">
      <c r="A172" s="4">
        <v>43963</v>
      </c>
      <c r="B172" s="5" t="s">
        <v>51</v>
      </c>
      <c r="C172" s="6" t="s">
        <v>26</v>
      </c>
      <c r="D172" s="6" t="s">
        <v>34</v>
      </c>
      <c r="E172" s="6" t="s">
        <v>14</v>
      </c>
      <c r="F172" s="6" t="s">
        <v>15</v>
      </c>
      <c r="G172" s="7">
        <v>10000</v>
      </c>
      <c r="H172" s="8">
        <v>6</v>
      </c>
      <c r="I172" s="7">
        <v>60000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1:41" ht="19.5" customHeight="1">
      <c r="A173" s="4">
        <v>43966</v>
      </c>
      <c r="B173" s="5" t="s">
        <v>51</v>
      </c>
      <c r="C173" s="6" t="s">
        <v>26</v>
      </c>
      <c r="D173" s="6" t="s">
        <v>34</v>
      </c>
      <c r="E173" s="6" t="s">
        <v>12</v>
      </c>
      <c r="F173" s="6" t="s">
        <v>13</v>
      </c>
      <c r="G173" s="7">
        <v>7000</v>
      </c>
      <c r="H173" s="8">
        <v>6</v>
      </c>
      <c r="I173" s="7">
        <v>42000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1:41" ht="19.5" customHeight="1">
      <c r="A174" s="4">
        <v>43975</v>
      </c>
      <c r="B174" s="5" t="s">
        <v>51</v>
      </c>
      <c r="C174" s="6" t="s">
        <v>26</v>
      </c>
      <c r="D174" s="6" t="s">
        <v>34</v>
      </c>
      <c r="E174" s="6" t="s">
        <v>17</v>
      </c>
      <c r="F174" s="6" t="s">
        <v>18</v>
      </c>
      <c r="G174" s="7">
        <v>4000</v>
      </c>
      <c r="H174" s="8">
        <v>7</v>
      </c>
      <c r="I174" s="7">
        <v>28000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1:41" ht="19.5" customHeight="1">
      <c r="A175" s="4">
        <v>43975</v>
      </c>
      <c r="B175" s="5" t="s">
        <v>51</v>
      </c>
      <c r="C175" s="6" t="s">
        <v>26</v>
      </c>
      <c r="D175" s="6" t="s">
        <v>34</v>
      </c>
      <c r="E175" s="6" t="s">
        <v>12</v>
      </c>
      <c r="F175" s="6" t="s">
        <v>25</v>
      </c>
      <c r="G175" s="7">
        <v>6000</v>
      </c>
      <c r="H175" s="8">
        <v>5</v>
      </c>
      <c r="I175" s="7">
        <v>30000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1:41" ht="19.5" customHeight="1">
      <c r="A176" s="4">
        <v>43990</v>
      </c>
      <c r="B176" s="5" t="s">
        <v>51</v>
      </c>
      <c r="C176" s="6" t="s">
        <v>26</v>
      </c>
      <c r="D176" s="6" t="s">
        <v>34</v>
      </c>
      <c r="E176" s="6" t="s">
        <v>12</v>
      </c>
      <c r="F176" s="6" t="s">
        <v>13</v>
      </c>
      <c r="G176" s="7">
        <v>7000</v>
      </c>
      <c r="H176" s="8">
        <v>7</v>
      </c>
      <c r="I176" s="7">
        <v>49000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1:41" ht="19.5" customHeight="1">
      <c r="A177" s="4">
        <v>43996</v>
      </c>
      <c r="B177" s="5" t="s">
        <v>51</v>
      </c>
      <c r="C177" s="6" t="s">
        <v>26</v>
      </c>
      <c r="D177" s="6" t="s">
        <v>34</v>
      </c>
      <c r="E177" s="6" t="s">
        <v>17</v>
      </c>
      <c r="F177" s="6" t="s">
        <v>22</v>
      </c>
      <c r="G177" s="7">
        <v>8000</v>
      </c>
      <c r="H177" s="8">
        <v>8</v>
      </c>
      <c r="I177" s="7">
        <v>64000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1:41" ht="19.5" customHeight="1">
      <c r="A178" s="4">
        <v>43998</v>
      </c>
      <c r="B178" s="5" t="s">
        <v>51</v>
      </c>
      <c r="C178" s="6" t="s">
        <v>26</v>
      </c>
      <c r="D178" s="6" t="s">
        <v>34</v>
      </c>
      <c r="E178" s="6" t="s">
        <v>17</v>
      </c>
      <c r="F178" s="6" t="s">
        <v>22</v>
      </c>
      <c r="G178" s="7">
        <v>8000</v>
      </c>
      <c r="H178" s="8">
        <v>5</v>
      </c>
      <c r="I178" s="7">
        <v>40000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1:41" ht="19.5" customHeight="1">
      <c r="A179" s="4">
        <v>44004</v>
      </c>
      <c r="B179" s="5" t="s">
        <v>51</v>
      </c>
      <c r="C179" s="6" t="s">
        <v>26</v>
      </c>
      <c r="D179" s="6" t="s">
        <v>34</v>
      </c>
      <c r="E179" s="6" t="s">
        <v>17</v>
      </c>
      <c r="F179" s="6" t="s">
        <v>22</v>
      </c>
      <c r="G179" s="7">
        <v>8000</v>
      </c>
      <c r="H179" s="8">
        <v>8</v>
      </c>
      <c r="I179" s="7">
        <v>64000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1:41" ht="19.5" customHeight="1">
      <c r="A180" s="4">
        <v>44012</v>
      </c>
      <c r="B180" s="5" t="s">
        <v>51</v>
      </c>
      <c r="C180" s="6" t="s">
        <v>26</v>
      </c>
      <c r="D180" s="6" t="s">
        <v>34</v>
      </c>
      <c r="E180" s="6" t="s">
        <v>12</v>
      </c>
      <c r="F180" s="6" t="s">
        <v>20</v>
      </c>
      <c r="G180" s="7">
        <v>3000</v>
      </c>
      <c r="H180" s="8">
        <v>7</v>
      </c>
      <c r="I180" s="7">
        <v>21000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1:41" ht="19.5" customHeight="1">
      <c r="A181" s="4">
        <v>44028</v>
      </c>
      <c r="B181" s="5" t="s">
        <v>51</v>
      </c>
      <c r="C181" s="6" t="s">
        <v>26</v>
      </c>
      <c r="D181" s="6" t="s">
        <v>34</v>
      </c>
      <c r="E181" s="6" t="s">
        <v>17</v>
      </c>
      <c r="F181" s="6" t="s">
        <v>22</v>
      </c>
      <c r="G181" s="7">
        <v>8000</v>
      </c>
      <c r="H181" s="8">
        <v>8</v>
      </c>
      <c r="I181" s="7">
        <v>64000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1:41" ht="19.5" customHeight="1">
      <c r="A182" s="4">
        <v>44031</v>
      </c>
      <c r="B182" s="5" t="s">
        <v>51</v>
      </c>
      <c r="C182" s="6" t="s">
        <v>26</v>
      </c>
      <c r="D182" s="6" t="s">
        <v>34</v>
      </c>
      <c r="E182" s="6" t="s">
        <v>14</v>
      </c>
      <c r="F182" s="6" t="s">
        <v>15</v>
      </c>
      <c r="G182" s="7">
        <v>10000</v>
      </c>
      <c r="H182" s="8">
        <v>1</v>
      </c>
      <c r="I182" s="7">
        <v>10000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1:41" ht="19.5" customHeight="1">
      <c r="A183" s="4">
        <v>44033</v>
      </c>
      <c r="B183" s="5" t="s">
        <v>51</v>
      </c>
      <c r="C183" s="6" t="s">
        <v>26</v>
      </c>
      <c r="D183" s="6" t="s">
        <v>34</v>
      </c>
      <c r="E183" s="6" t="s">
        <v>12</v>
      </c>
      <c r="F183" s="6" t="s">
        <v>20</v>
      </c>
      <c r="G183" s="7">
        <v>3000</v>
      </c>
      <c r="H183" s="8">
        <v>4</v>
      </c>
      <c r="I183" s="7">
        <v>12000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1:41" ht="19.5" customHeight="1">
      <c r="A184" s="4">
        <v>44034</v>
      </c>
      <c r="B184" s="5" t="s">
        <v>51</v>
      </c>
      <c r="C184" s="6" t="s">
        <v>26</v>
      </c>
      <c r="D184" s="6" t="s">
        <v>34</v>
      </c>
      <c r="E184" s="6" t="s">
        <v>17</v>
      </c>
      <c r="F184" s="6" t="s">
        <v>22</v>
      </c>
      <c r="G184" s="7">
        <v>8000</v>
      </c>
      <c r="H184" s="8">
        <v>7</v>
      </c>
      <c r="I184" s="7">
        <v>56000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1:41" ht="19.5" customHeight="1">
      <c r="A185" s="4">
        <v>44038</v>
      </c>
      <c r="B185" s="5" t="s">
        <v>51</v>
      </c>
      <c r="C185" s="6" t="s">
        <v>26</v>
      </c>
      <c r="D185" s="6" t="s">
        <v>34</v>
      </c>
      <c r="E185" s="6" t="s">
        <v>12</v>
      </c>
      <c r="F185" s="6" t="s">
        <v>13</v>
      </c>
      <c r="G185" s="7">
        <v>7000</v>
      </c>
      <c r="H185" s="8">
        <v>8</v>
      </c>
      <c r="I185" s="7">
        <v>56000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1:41" ht="19.5" customHeight="1">
      <c r="A186" s="4">
        <v>44047</v>
      </c>
      <c r="B186" s="5" t="s">
        <v>51</v>
      </c>
      <c r="C186" s="6" t="s">
        <v>26</v>
      </c>
      <c r="D186" s="6" t="s">
        <v>34</v>
      </c>
      <c r="E186" s="6" t="s">
        <v>17</v>
      </c>
      <c r="F186" s="6" t="s">
        <v>18</v>
      </c>
      <c r="G186" s="7">
        <v>4000</v>
      </c>
      <c r="H186" s="8">
        <v>7</v>
      </c>
      <c r="I186" s="7">
        <v>28000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1:41" ht="19.5" customHeight="1">
      <c r="A187" s="4">
        <v>44050</v>
      </c>
      <c r="B187" s="5" t="s">
        <v>51</v>
      </c>
      <c r="C187" s="6" t="s">
        <v>26</v>
      </c>
      <c r="D187" s="6" t="s">
        <v>34</v>
      </c>
      <c r="E187" s="6" t="s">
        <v>12</v>
      </c>
      <c r="F187" s="6" t="s">
        <v>20</v>
      </c>
      <c r="G187" s="7">
        <v>3000</v>
      </c>
      <c r="H187" s="8">
        <v>1</v>
      </c>
      <c r="I187" s="7">
        <v>3000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1:41" ht="19.5" customHeight="1">
      <c r="A188" s="4">
        <v>44063</v>
      </c>
      <c r="B188" s="5" t="s">
        <v>51</v>
      </c>
      <c r="C188" s="6" t="s">
        <v>26</v>
      </c>
      <c r="D188" s="6" t="s">
        <v>34</v>
      </c>
      <c r="E188" s="6" t="s">
        <v>12</v>
      </c>
      <c r="F188" s="6" t="s">
        <v>13</v>
      </c>
      <c r="G188" s="7">
        <v>7000</v>
      </c>
      <c r="H188" s="8">
        <v>5</v>
      </c>
      <c r="I188" s="7">
        <v>35000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1:41" ht="19.5" customHeight="1">
      <c r="A189" s="4">
        <v>44064</v>
      </c>
      <c r="B189" s="5" t="s">
        <v>51</v>
      </c>
      <c r="C189" s="6" t="s">
        <v>26</v>
      </c>
      <c r="D189" s="6" t="s">
        <v>34</v>
      </c>
      <c r="E189" s="6" t="s">
        <v>14</v>
      </c>
      <c r="F189" s="6" t="s">
        <v>27</v>
      </c>
      <c r="G189" s="7">
        <v>18000</v>
      </c>
      <c r="H189" s="8">
        <v>3</v>
      </c>
      <c r="I189" s="7">
        <v>54000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1:41" ht="19.5" customHeight="1">
      <c r="A190" s="4">
        <v>44067</v>
      </c>
      <c r="B190" s="5" t="s">
        <v>51</v>
      </c>
      <c r="C190" s="6" t="s">
        <v>26</v>
      </c>
      <c r="D190" s="6" t="s">
        <v>34</v>
      </c>
      <c r="E190" s="6" t="s">
        <v>12</v>
      </c>
      <c r="F190" s="6" t="s">
        <v>20</v>
      </c>
      <c r="G190" s="7">
        <v>3000</v>
      </c>
      <c r="H190" s="8">
        <v>9</v>
      </c>
      <c r="I190" s="7">
        <v>27000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1:41" ht="19.5" customHeight="1">
      <c r="A191" s="4">
        <v>44068</v>
      </c>
      <c r="B191" s="5" t="s">
        <v>51</v>
      </c>
      <c r="C191" s="6" t="s">
        <v>26</v>
      </c>
      <c r="D191" s="6" t="s">
        <v>34</v>
      </c>
      <c r="E191" s="6" t="s">
        <v>17</v>
      </c>
      <c r="F191" s="6" t="s">
        <v>22</v>
      </c>
      <c r="G191" s="7">
        <v>8000</v>
      </c>
      <c r="H191" s="8">
        <v>1</v>
      </c>
      <c r="I191" s="7">
        <v>8000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1:41" ht="19.5" customHeight="1">
      <c r="A192" s="4">
        <v>44068</v>
      </c>
      <c r="B192" s="5" t="s">
        <v>51</v>
      </c>
      <c r="C192" s="6" t="s">
        <v>26</v>
      </c>
      <c r="D192" s="6" t="s">
        <v>34</v>
      </c>
      <c r="E192" s="6" t="s">
        <v>12</v>
      </c>
      <c r="F192" s="6" t="s">
        <v>25</v>
      </c>
      <c r="G192" s="7">
        <v>6000</v>
      </c>
      <c r="H192" s="8">
        <v>3</v>
      </c>
      <c r="I192" s="7">
        <v>18000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1:41" ht="19.5" customHeight="1">
      <c r="A193" s="4">
        <v>44070</v>
      </c>
      <c r="B193" s="5" t="s">
        <v>51</v>
      </c>
      <c r="C193" s="6" t="s">
        <v>26</v>
      </c>
      <c r="D193" s="6" t="s">
        <v>34</v>
      </c>
      <c r="E193" s="6" t="s">
        <v>12</v>
      </c>
      <c r="F193" s="6" t="s">
        <v>13</v>
      </c>
      <c r="G193" s="7">
        <v>7000</v>
      </c>
      <c r="H193" s="8">
        <v>9</v>
      </c>
      <c r="I193" s="7">
        <v>63000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1:41" ht="19.5" customHeight="1">
      <c r="A194" s="4">
        <v>44071</v>
      </c>
      <c r="B194" s="5" t="s">
        <v>51</v>
      </c>
      <c r="C194" s="6" t="s">
        <v>26</v>
      </c>
      <c r="D194" s="6" t="s">
        <v>34</v>
      </c>
      <c r="E194" s="6" t="s">
        <v>14</v>
      </c>
      <c r="F194" s="6" t="s">
        <v>27</v>
      </c>
      <c r="G194" s="7">
        <v>18000</v>
      </c>
      <c r="H194" s="8">
        <v>4</v>
      </c>
      <c r="I194" s="7">
        <v>72000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1:41" ht="19.5" customHeight="1">
      <c r="A195" s="4">
        <v>44090</v>
      </c>
      <c r="B195" s="5" t="s">
        <v>51</v>
      </c>
      <c r="C195" s="6" t="s">
        <v>26</v>
      </c>
      <c r="D195" s="6" t="s">
        <v>34</v>
      </c>
      <c r="E195" s="6" t="s">
        <v>12</v>
      </c>
      <c r="F195" s="6" t="s">
        <v>13</v>
      </c>
      <c r="G195" s="7">
        <v>7000</v>
      </c>
      <c r="H195" s="8">
        <v>6</v>
      </c>
      <c r="I195" s="7">
        <v>42000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1:41" ht="19.5" customHeight="1">
      <c r="A196" s="4">
        <v>44096</v>
      </c>
      <c r="B196" s="5" t="s">
        <v>51</v>
      </c>
      <c r="C196" s="6" t="s">
        <v>26</v>
      </c>
      <c r="D196" s="6" t="s">
        <v>34</v>
      </c>
      <c r="E196" s="6" t="s">
        <v>14</v>
      </c>
      <c r="F196" s="6" t="s">
        <v>15</v>
      </c>
      <c r="G196" s="7">
        <v>10000</v>
      </c>
      <c r="H196" s="8">
        <v>9</v>
      </c>
      <c r="I196" s="7">
        <v>90000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1:41" ht="19.5" customHeight="1">
      <c r="A197" s="4">
        <v>44106</v>
      </c>
      <c r="B197" s="5" t="s">
        <v>51</v>
      </c>
      <c r="C197" s="6" t="s">
        <v>26</v>
      </c>
      <c r="D197" s="6" t="s">
        <v>34</v>
      </c>
      <c r="E197" s="6" t="s">
        <v>14</v>
      </c>
      <c r="F197" s="6" t="s">
        <v>15</v>
      </c>
      <c r="G197" s="7">
        <v>10000</v>
      </c>
      <c r="H197" s="8">
        <v>10</v>
      </c>
      <c r="I197" s="7">
        <v>100000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1:41" ht="19.5" customHeight="1">
      <c r="A198" s="4">
        <v>44107</v>
      </c>
      <c r="B198" s="5" t="s">
        <v>51</v>
      </c>
      <c r="C198" s="6" t="s">
        <v>26</v>
      </c>
      <c r="D198" s="6" t="s">
        <v>34</v>
      </c>
      <c r="E198" s="6" t="s">
        <v>17</v>
      </c>
      <c r="F198" s="6" t="s">
        <v>18</v>
      </c>
      <c r="G198" s="7">
        <v>4000</v>
      </c>
      <c r="H198" s="8">
        <v>2</v>
      </c>
      <c r="I198" s="7">
        <v>8000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1:41" ht="19.5" customHeight="1">
      <c r="A199" s="4">
        <v>44122</v>
      </c>
      <c r="B199" s="5" t="s">
        <v>51</v>
      </c>
      <c r="C199" s="6" t="s">
        <v>26</v>
      </c>
      <c r="D199" s="6" t="s">
        <v>34</v>
      </c>
      <c r="E199" s="6" t="s">
        <v>14</v>
      </c>
      <c r="F199" s="6" t="s">
        <v>27</v>
      </c>
      <c r="G199" s="7">
        <v>18000</v>
      </c>
      <c r="H199" s="8">
        <v>3</v>
      </c>
      <c r="I199" s="7">
        <v>54000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1:41" ht="19.5" customHeight="1">
      <c r="A200" s="4">
        <v>44138</v>
      </c>
      <c r="B200" s="5" t="s">
        <v>51</v>
      </c>
      <c r="C200" s="6" t="s">
        <v>26</v>
      </c>
      <c r="D200" s="6" t="s">
        <v>34</v>
      </c>
      <c r="E200" s="6" t="s">
        <v>14</v>
      </c>
      <c r="F200" s="6" t="s">
        <v>15</v>
      </c>
      <c r="G200" s="7">
        <v>10000</v>
      </c>
      <c r="H200" s="8">
        <v>7</v>
      </c>
      <c r="I200" s="7">
        <v>70000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1:41" ht="19.5" customHeight="1">
      <c r="A201" s="4">
        <v>44138</v>
      </c>
      <c r="B201" s="5" t="s">
        <v>51</v>
      </c>
      <c r="C201" s="6" t="s">
        <v>26</v>
      </c>
      <c r="D201" s="6" t="s">
        <v>34</v>
      </c>
      <c r="E201" s="6" t="s">
        <v>17</v>
      </c>
      <c r="F201" s="6" t="s">
        <v>22</v>
      </c>
      <c r="G201" s="7">
        <v>8000</v>
      </c>
      <c r="H201" s="8">
        <v>7</v>
      </c>
      <c r="I201" s="7">
        <v>56000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1:41" ht="19.5" customHeight="1">
      <c r="A202" s="4">
        <v>44139</v>
      </c>
      <c r="B202" s="5" t="s">
        <v>51</v>
      </c>
      <c r="C202" s="6" t="s">
        <v>26</v>
      </c>
      <c r="D202" s="6" t="s">
        <v>34</v>
      </c>
      <c r="E202" s="6" t="s">
        <v>14</v>
      </c>
      <c r="F202" s="6" t="s">
        <v>15</v>
      </c>
      <c r="G202" s="7">
        <v>10000</v>
      </c>
      <c r="H202" s="8">
        <v>2</v>
      </c>
      <c r="I202" s="7">
        <v>20000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1:41" ht="19.5" customHeight="1">
      <c r="A203" s="4">
        <v>44147</v>
      </c>
      <c r="B203" s="5" t="s">
        <v>51</v>
      </c>
      <c r="C203" s="6" t="s">
        <v>26</v>
      </c>
      <c r="D203" s="6" t="s">
        <v>34</v>
      </c>
      <c r="E203" s="6" t="s">
        <v>14</v>
      </c>
      <c r="F203" s="6" t="s">
        <v>15</v>
      </c>
      <c r="G203" s="7">
        <v>10000</v>
      </c>
      <c r="H203" s="8">
        <v>5</v>
      </c>
      <c r="I203" s="7">
        <v>50000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1:41" ht="19.5" customHeight="1">
      <c r="A204" s="4">
        <v>44154</v>
      </c>
      <c r="B204" s="5" t="s">
        <v>51</v>
      </c>
      <c r="C204" s="6" t="s">
        <v>26</v>
      </c>
      <c r="D204" s="6" t="s">
        <v>34</v>
      </c>
      <c r="E204" s="6" t="s">
        <v>14</v>
      </c>
      <c r="F204" s="6" t="s">
        <v>27</v>
      </c>
      <c r="G204" s="7">
        <v>18000</v>
      </c>
      <c r="H204" s="8">
        <v>10</v>
      </c>
      <c r="I204" s="7">
        <v>180000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1:41" ht="19.5" customHeight="1">
      <c r="A205" s="4">
        <v>44164</v>
      </c>
      <c r="B205" s="5" t="s">
        <v>51</v>
      </c>
      <c r="C205" s="6" t="s">
        <v>26</v>
      </c>
      <c r="D205" s="6" t="s">
        <v>34</v>
      </c>
      <c r="E205" s="6" t="s">
        <v>12</v>
      </c>
      <c r="F205" s="6" t="s">
        <v>20</v>
      </c>
      <c r="G205" s="7">
        <v>3000</v>
      </c>
      <c r="H205" s="8">
        <v>5</v>
      </c>
      <c r="I205" s="7">
        <v>15000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1:41" ht="19.5" customHeight="1">
      <c r="A206" s="4">
        <v>44166</v>
      </c>
      <c r="B206" s="5" t="s">
        <v>51</v>
      </c>
      <c r="C206" s="6" t="s">
        <v>26</v>
      </c>
      <c r="D206" s="6" t="s">
        <v>34</v>
      </c>
      <c r="E206" s="6" t="s">
        <v>12</v>
      </c>
      <c r="F206" s="6" t="s">
        <v>25</v>
      </c>
      <c r="G206" s="7">
        <v>6000</v>
      </c>
      <c r="H206" s="8">
        <v>2</v>
      </c>
      <c r="I206" s="7">
        <v>12000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1:41" ht="19.5" customHeight="1">
      <c r="A207" s="4">
        <v>44172</v>
      </c>
      <c r="B207" s="5" t="s">
        <v>51</v>
      </c>
      <c r="C207" s="6" t="s">
        <v>26</v>
      </c>
      <c r="D207" s="6" t="s">
        <v>34</v>
      </c>
      <c r="E207" s="6" t="s">
        <v>12</v>
      </c>
      <c r="F207" s="6" t="s">
        <v>25</v>
      </c>
      <c r="G207" s="7">
        <v>6000</v>
      </c>
      <c r="H207" s="8">
        <v>6</v>
      </c>
      <c r="I207" s="7">
        <v>36000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1:41" ht="19.5" customHeight="1">
      <c r="A208" s="4">
        <v>44177</v>
      </c>
      <c r="B208" s="5" t="s">
        <v>51</v>
      </c>
      <c r="C208" s="6" t="s">
        <v>26</v>
      </c>
      <c r="D208" s="6" t="s">
        <v>34</v>
      </c>
      <c r="E208" s="6" t="s">
        <v>12</v>
      </c>
      <c r="F208" s="6" t="s">
        <v>13</v>
      </c>
      <c r="G208" s="7">
        <v>7000</v>
      </c>
      <c r="H208" s="8">
        <v>7</v>
      </c>
      <c r="I208" s="7">
        <v>49000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1:41" ht="19.5" customHeight="1">
      <c r="A209" s="4">
        <v>44177</v>
      </c>
      <c r="B209" s="5" t="s">
        <v>51</v>
      </c>
      <c r="C209" s="6" t="s">
        <v>26</v>
      </c>
      <c r="D209" s="6" t="s">
        <v>34</v>
      </c>
      <c r="E209" s="6" t="s">
        <v>12</v>
      </c>
      <c r="F209" s="6" t="s">
        <v>20</v>
      </c>
      <c r="G209" s="7">
        <v>3000</v>
      </c>
      <c r="H209" s="8">
        <v>3</v>
      </c>
      <c r="I209" s="7">
        <v>9000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1:41" ht="19.5" customHeight="1">
      <c r="A210" s="4">
        <v>44178</v>
      </c>
      <c r="B210" s="5" t="s">
        <v>51</v>
      </c>
      <c r="C210" s="6" t="s">
        <v>26</v>
      </c>
      <c r="D210" s="6" t="s">
        <v>34</v>
      </c>
      <c r="E210" s="6" t="s">
        <v>14</v>
      </c>
      <c r="F210" s="6" t="s">
        <v>15</v>
      </c>
      <c r="G210" s="7">
        <v>10000</v>
      </c>
      <c r="H210" s="8">
        <v>9</v>
      </c>
      <c r="I210" s="7">
        <v>90000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1:41" ht="19.5" customHeight="1">
      <c r="A211" s="4">
        <v>44178</v>
      </c>
      <c r="B211" s="5" t="s">
        <v>51</v>
      </c>
      <c r="C211" s="6" t="s">
        <v>26</v>
      </c>
      <c r="D211" s="6" t="s">
        <v>34</v>
      </c>
      <c r="E211" s="6" t="s">
        <v>17</v>
      </c>
      <c r="F211" s="6" t="s">
        <v>22</v>
      </c>
      <c r="G211" s="7">
        <v>8000</v>
      </c>
      <c r="H211" s="8">
        <v>8</v>
      </c>
      <c r="I211" s="7">
        <v>64000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1:41" ht="19.5" customHeight="1">
      <c r="A212" s="4">
        <v>44186</v>
      </c>
      <c r="B212" s="5" t="s">
        <v>51</v>
      </c>
      <c r="C212" s="6" t="s">
        <v>26</v>
      </c>
      <c r="D212" s="6" t="s">
        <v>34</v>
      </c>
      <c r="E212" s="6" t="s">
        <v>12</v>
      </c>
      <c r="F212" s="6" t="s">
        <v>20</v>
      </c>
      <c r="G212" s="7">
        <v>3000</v>
      </c>
      <c r="H212" s="8">
        <v>5</v>
      </c>
      <c r="I212" s="7">
        <v>15000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1:41" ht="19.5" customHeight="1">
      <c r="A213" s="4">
        <v>44191</v>
      </c>
      <c r="B213" s="5" t="s">
        <v>51</v>
      </c>
      <c r="C213" s="6" t="s">
        <v>26</v>
      </c>
      <c r="D213" s="6" t="s">
        <v>34</v>
      </c>
      <c r="E213" s="6" t="s">
        <v>12</v>
      </c>
      <c r="F213" s="6" t="s">
        <v>20</v>
      </c>
      <c r="G213" s="7">
        <v>3000</v>
      </c>
      <c r="H213" s="8">
        <v>5</v>
      </c>
      <c r="I213" s="7">
        <v>15000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1:41" ht="19.5" customHeight="1">
      <c r="A214" s="4">
        <v>44195</v>
      </c>
      <c r="B214" s="5" t="s">
        <v>51</v>
      </c>
      <c r="C214" s="6" t="s">
        <v>26</v>
      </c>
      <c r="D214" s="6" t="s">
        <v>34</v>
      </c>
      <c r="E214" s="6" t="s">
        <v>14</v>
      </c>
      <c r="F214" s="6" t="s">
        <v>27</v>
      </c>
      <c r="G214" s="7">
        <v>18000</v>
      </c>
      <c r="H214" s="8">
        <v>4</v>
      </c>
      <c r="I214" s="7">
        <v>72000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1:41" ht="19.5" customHeight="1">
      <c r="A215" s="4">
        <v>44201</v>
      </c>
      <c r="B215" s="5" t="s">
        <v>51</v>
      </c>
      <c r="C215" s="6" t="s">
        <v>26</v>
      </c>
      <c r="D215" s="6" t="s">
        <v>34</v>
      </c>
      <c r="E215" s="6" t="s">
        <v>12</v>
      </c>
      <c r="F215" s="6" t="s">
        <v>25</v>
      </c>
      <c r="G215" s="7">
        <v>6000</v>
      </c>
      <c r="H215" s="8">
        <v>10</v>
      </c>
      <c r="I215" s="7">
        <v>60000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1:41" ht="19.5" customHeight="1">
      <c r="A216" s="4">
        <v>44215</v>
      </c>
      <c r="B216" s="5" t="s">
        <v>51</v>
      </c>
      <c r="C216" s="6" t="s">
        <v>26</v>
      </c>
      <c r="D216" s="6" t="s">
        <v>34</v>
      </c>
      <c r="E216" s="6" t="s">
        <v>17</v>
      </c>
      <c r="F216" s="6" t="s">
        <v>18</v>
      </c>
      <c r="G216" s="7">
        <v>4000</v>
      </c>
      <c r="H216" s="8">
        <v>1</v>
      </c>
      <c r="I216" s="7">
        <v>4000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1:41" ht="19.5" customHeight="1">
      <c r="A217" s="4">
        <v>44217</v>
      </c>
      <c r="B217" s="5" t="s">
        <v>51</v>
      </c>
      <c r="C217" s="6" t="s">
        <v>26</v>
      </c>
      <c r="D217" s="6" t="s">
        <v>34</v>
      </c>
      <c r="E217" s="6" t="s">
        <v>14</v>
      </c>
      <c r="F217" s="6" t="s">
        <v>27</v>
      </c>
      <c r="G217" s="7">
        <v>18000</v>
      </c>
      <c r="H217" s="8">
        <v>1</v>
      </c>
      <c r="I217" s="7">
        <v>18000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1:41" ht="19.5" customHeight="1">
      <c r="A218" s="4">
        <v>44220</v>
      </c>
      <c r="B218" s="5" t="s">
        <v>51</v>
      </c>
      <c r="C218" s="6" t="s">
        <v>26</v>
      </c>
      <c r="D218" s="6" t="s">
        <v>34</v>
      </c>
      <c r="E218" s="6" t="s">
        <v>12</v>
      </c>
      <c r="F218" s="6" t="s">
        <v>13</v>
      </c>
      <c r="G218" s="7">
        <v>7000</v>
      </c>
      <c r="H218" s="8">
        <v>6</v>
      </c>
      <c r="I218" s="7">
        <v>42000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1:41" ht="19.5" customHeight="1">
      <c r="A219" s="4">
        <v>44222</v>
      </c>
      <c r="B219" s="5" t="s">
        <v>51</v>
      </c>
      <c r="C219" s="6" t="s">
        <v>26</v>
      </c>
      <c r="D219" s="6" t="s">
        <v>34</v>
      </c>
      <c r="E219" s="6" t="s">
        <v>17</v>
      </c>
      <c r="F219" s="6" t="s">
        <v>18</v>
      </c>
      <c r="G219" s="7">
        <v>4000</v>
      </c>
      <c r="H219" s="8">
        <v>6</v>
      </c>
      <c r="I219" s="7">
        <v>24000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1:41" ht="19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1:41" ht="19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1:41" ht="19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1:41" ht="19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1:41" ht="19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1:41" ht="19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1:41" ht="19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1:41" ht="19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1:41" ht="19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1:41" ht="19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1:41" ht="19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1:41" ht="19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1:41" ht="19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1:41" ht="19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1:41" ht="19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1:41" ht="19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1:41" ht="19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1:41" ht="19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1:41" ht="19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spans="1:41" ht="19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1:41" ht="19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1:41" ht="19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1:41" ht="19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1:41" ht="19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1:41" ht="19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1:41" ht="19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1:41" ht="19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1:41" ht="19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1:41" ht="19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spans="1:41" ht="19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1:41" ht="19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spans="1:41" ht="19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1:41" ht="19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spans="1:41" ht="19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1:41" ht="19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1:41" ht="19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spans="1:41" ht="19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spans="1:41" ht="19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spans="1:41" ht="19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spans="1:41" ht="19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spans="1:41" ht="19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spans="1:41" ht="19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1:41" ht="19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1:41" ht="19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1:41" ht="19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spans="1:41" ht="19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1:41" ht="19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spans="1:41" ht="19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spans="1:41" ht="19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spans="1:41" ht="19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spans="1:41" ht="19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 spans="1:41" ht="19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spans="1:41" ht="19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spans="1:41" ht="19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spans="1:41" ht="19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1:41" ht="19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spans="1:41" ht="19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spans="1:41" ht="19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 spans="1:41" ht="19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spans="1:41" ht="19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</row>
    <row r="280" spans="1:41" ht="19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</row>
    <row r="281" spans="1:41" ht="19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</row>
    <row r="282" spans="1:41" ht="19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</row>
    <row r="283" spans="1:41" ht="19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</row>
    <row r="284" spans="1:41" ht="19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</row>
    <row r="285" spans="1:41" ht="19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</row>
    <row r="286" spans="1:41" ht="19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</row>
    <row r="287" spans="1:41" ht="19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</row>
    <row r="288" spans="1:41" ht="19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</row>
    <row r="289" spans="1:41" ht="19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</row>
    <row r="290" spans="1:41" ht="19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</row>
    <row r="291" spans="1:41" ht="19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</row>
    <row r="292" spans="1:41" ht="19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</row>
    <row r="293" spans="1:41" ht="19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</row>
    <row r="294" spans="1:41" ht="19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</row>
    <row r="295" spans="1:41" ht="19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</row>
    <row r="296" spans="1:41" ht="19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</row>
    <row r="297" spans="1:41" ht="19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298" spans="1:41" ht="19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</row>
    <row r="299" spans="1:41" ht="19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</row>
    <row r="300" spans="1:41" ht="19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</row>
    <row r="301" spans="1:41" ht="19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</row>
    <row r="302" spans="1:41" ht="19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</row>
    <row r="303" spans="1:41" ht="19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</row>
    <row r="304" spans="1:41" ht="19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</row>
    <row r="305" spans="1:41" ht="19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</row>
    <row r="306" spans="1:41" ht="19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</row>
    <row r="307" spans="1:41" ht="19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</row>
    <row r="308" spans="1:41" ht="19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</row>
    <row r="309" spans="1:41" ht="19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</row>
    <row r="310" spans="1:41" ht="19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</row>
    <row r="311" spans="1:41" ht="19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</row>
    <row r="312" spans="1:41" ht="19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</row>
    <row r="313" spans="1:41" ht="19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4" spans="1:41" ht="19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</row>
    <row r="315" spans="1:41" ht="19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</row>
    <row r="316" spans="1:41" ht="19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</row>
    <row r="317" spans="1:41" ht="19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18" spans="1:41" ht="19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  <row r="319" spans="1:41" ht="19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</row>
    <row r="320" spans="1:41" ht="19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</row>
    <row r="321" spans="1:41" ht="19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2" spans="1:41" ht="19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</row>
    <row r="323" spans="1:41" ht="19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</row>
    <row r="324" spans="1:41" ht="19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</row>
    <row r="325" spans="1:41" ht="19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</row>
    <row r="326" spans="1:41" ht="19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  <row r="327" spans="1:41" ht="19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</row>
    <row r="328" spans="1:41" ht="19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</row>
    <row r="329" spans="1:41" ht="19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</row>
    <row r="330" spans="1:41" ht="19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</row>
    <row r="331" spans="1:41" ht="19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</row>
    <row r="332" spans="1:41" ht="19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</row>
    <row r="333" spans="1:41" ht="19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</row>
    <row r="334" spans="1:41" ht="19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</row>
    <row r="335" spans="1:41" ht="19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</row>
    <row r="336" spans="1:41" ht="19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</row>
    <row r="337" spans="1:41" ht="19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</row>
    <row r="338" spans="1:41" ht="19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</row>
    <row r="339" spans="1:41" ht="19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</row>
    <row r="340" spans="1:41" ht="19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</row>
    <row r="341" spans="1:41" ht="19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</row>
    <row r="342" spans="1:41" ht="19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</row>
    <row r="343" spans="1:41" ht="19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</row>
    <row r="344" spans="1:41" ht="19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</row>
    <row r="345" spans="1:41" ht="19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</row>
    <row r="346" spans="1:41" ht="19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</row>
    <row r="347" spans="1:41" ht="19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</row>
    <row r="348" spans="1:41" ht="19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</row>
    <row r="349" spans="1:41" ht="19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</row>
    <row r="350" spans="1:41" ht="19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</row>
    <row r="351" spans="1:41" ht="19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</row>
    <row r="352" spans="1:41" ht="19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</row>
    <row r="353" spans="1:41" ht="19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</row>
    <row r="354" spans="1:41" ht="19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</row>
    <row r="355" spans="1:41" ht="19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</row>
    <row r="356" spans="1:41" ht="19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</row>
    <row r="357" spans="1:41" ht="19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</row>
    <row r="358" spans="1:41" ht="19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</row>
    <row r="359" spans="1:41" ht="19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</row>
    <row r="360" spans="1:41" ht="19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</row>
    <row r="361" spans="1:41" ht="19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</row>
    <row r="362" spans="1:41" ht="19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</row>
    <row r="363" spans="1:41" ht="19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</row>
    <row r="364" spans="1:41" ht="19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</row>
    <row r="365" spans="1:41" ht="19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</row>
    <row r="366" spans="1:41" ht="19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</row>
    <row r="367" spans="1:41" ht="19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</row>
    <row r="368" spans="1:41" ht="19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</row>
    <row r="369" spans="1:41" ht="19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</row>
    <row r="370" spans="1:41" ht="19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</row>
    <row r="371" spans="1:41" ht="19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</row>
    <row r="372" spans="1:41" ht="19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</row>
    <row r="373" spans="1:41" ht="19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</row>
    <row r="374" spans="1:41" ht="19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</row>
    <row r="375" spans="1:41" ht="19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</row>
    <row r="376" spans="1:41" ht="19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</row>
    <row r="377" spans="1:41" ht="19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</row>
    <row r="378" spans="1:41" ht="19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</row>
    <row r="379" spans="1:41" ht="19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</row>
    <row r="380" spans="1:41" ht="19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</row>
    <row r="381" spans="1:41" ht="19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</row>
    <row r="382" spans="1:41" ht="19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</row>
    <row r="383" spans="1:41" ht="19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</row>
    <row r="384" spans="1:41" ht="19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</row>
    <row r="385" spans="1:41" ht="19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</row>
    <row r="386" spans="1:41" ht="19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</row>
    <row r="387" spans="1:41" ht="19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</row>
    <row r="388" spans="1:41" ht="19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</row>
    <row r="389" spans="1:41" ht="19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</row>
    <row r="390" spans="1:41" ht="19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</row>
    <row r="391" spans="1:41" ht="19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</row>
    <row r="392" spans="1:41" ht="19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</row>
    <row r="393" spans="1:41" ht="19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</row>
    <row r="394" spans="1:41" ht="19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</row>
    <row r="395" spans="1:41" ht="19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</row>
    <row r="396" spans="1:41" ht="19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</row>
    <row r="397" spans="1:41" ht="19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</row>
    <row r="398" spans="1:41" ht="19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</row>
    <row r="399" spans="1:41" ht="19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</row>
    <row r="400" spans="1:41" ht="19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</row>
    <row r="401" spans="1:41" ht="19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</row>
    <row r="402" spans="1:41" ht="19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</row>
    <row r="403" spans="1:41" ht="19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</row>
    <row r="404" spans="1:41" ht="19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</row>
    <row r="405" spans="1:41" ht="19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</row>
    <row r="406" spans="1:41" ht="19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</row>
    <row r="407" spans="1:41" ht="19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</row>
    <row r="408" spans="1:41" ht="19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</row>
    <row r="409" spans="1:41" ht="19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</row>
    <row r="410" spans="1:41" ht="19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</row>
    <row r="411" spans="1:41" ht="19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</row>
    <row r="412" spans="1:41" ht="19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</row>
    <row r="413" spans="1:41" ht="19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</row>
    <row r="414" spans="1:41" ht="19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</row>
    <row r="415" spans="1:41" ht="19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</row>
    <row r="416" spans="1:41" ht="19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</row>
    <row r="417" spans="1:41" ht="19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</row>
    <row r="418" spans="1:41" ht="19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</row>
    <row r="419" spans="1:41" ht="19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</row>
    <row r="420" spans="1:41" ht="19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</row>
    <row r="421" spans="1:41" ht="19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</row>
    <row r="422" spans="1:41" ht="19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</row>
    <row r="423" spans="1:41" ht="19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</row>
    <row r="424" spans="1:41" ht="19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</row>
    <row r="425" spans="1:41" ht="19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</row>
    <row r="426" spans="1:41" ht="19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</row>
    <row r="427" spans="1:41" ht="19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</row>
    <row r="428" spans="1:41" ht="19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</row>
    <row r="429" spans="1:41" ht="19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</row>
    <row r="430" spans="1:41" ht="19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</row>
    <row r="431" spans="1:41" ht="19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</row>
    <row r="432" spans="1:41" ht="19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</row>
    <row r="433" spans="1:41" ht="19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</row>
    <row r="434" spans="1:41" ht="19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</row>
    <row r="435" spans="1:41" ht="19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</row>
    <row r="436" spans="1:41" ht="19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</row>
    <row r="437" spans="1:41" ht="19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</row>
    <row r="438" spans="1:41" ht="19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</row>
    <row r="439" spans="1:41" ht="19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</row>
    <row r="440" spans="1:41" ht="19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</row>
    <row r="441" spans="1:41" ht="19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</row>
    <row r="442" spans="1:41" ht="19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</row>
    <row r="443" spans="1:41" ht="19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</row>
    <row r="444" spans="1:41" ht="19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</row>
    <row r="445" spans="1:41" ht="19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</row>
    <row r="446" spans="1:41" ht="19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</row>
    <row r="447" spans="1:41" ht="19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</row>
    <row r="448" spans="1:41" ht="19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</row>
    <row r="449" spans="1:41" ht="19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</row>
    <row r="450" spans="1:41" ht="19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</row>
    <row r="451" spans="1:41" ht="19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</row>
    <row r="452" spans="1:41" ht="19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</row>
    <row r="453" spans="1:41" ht="19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</row>
    <row r="454" spans="1:41" ht="19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</row>
    <row r="455" spans="1:41" ht="19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</row>
    <row r="456" spans="1:41" ht="19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</row>
    <row r="457" spans="1:41" ht="19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</row>
    <row r="458" spans="1:41" ht="19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</row>
    <row r="459" spans="1:41" ht="19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</row>
    <row r="460" spans="1:41" ht="19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</row>
    <row r="461" spans="1:41" ht="19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</row>
    <row r="462" spans="1:41" ht="19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</row>
    <row r="463" spans="1:41" ht="19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</row>
    <row r="464" spans="1:41" ht="19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</row>
    <row r="465" spans="1:41" ht="19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</row>
    <row r="466" spans="1:41" ht="19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</row>
    <row r="467" spans="1:41" ht="19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</row>
    <row r="468" spans="1:41" ht="19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</row>
    <row r="469" spans="1:41" ht="19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</row>
    <row r="470" spans="1:41" ht="19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</row>
    <row r="471" spans="1:41" ht="19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</row>
    <row r="472" spans="1:41" ht="19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</row>
    <row r="473" spans="1:41" ht="19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</row>
    <row r="474" spans="1:41" ht="19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</row>
    <row r="475" spans="1:41" ht="19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</row>
    <row r="476" spans="1:41" ht="19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</row>
    <row r="477" spans="1:41" ht="19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</row>
    <row r="478" spans="1:41" ht="19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</row>
    <row r="479" spans="1:41" ht="19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</row>
    <row r="480" spans="1:41" ht="19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</row>
    <row r="481" spans="1:41" ht="19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</row>
    <row r="482" spans="1:41" ht="19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</row>
    <row r="483" spans="1:41" ht="19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</row>
    <row r="484" spans="1:41" ht="19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</row>
    <row r="485" spans="1:41" ht="19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</row>
    <row r="486" spans="1:41" ht="19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</row>
    <row r="487" spans="1:41" ht="19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</row>
    <row r="488" spans="1:41" ht="19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</row>
    <row r="489" spans="1:41" ht="19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</row>
    <row r="490" spans="1:41" ht="19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</row>
    <row r="491" spans="1:41" ht="19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</row>
    <row r="492" spans="1:41" ht="19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</row>
    <row r="493" spans="1:41" ht="19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</row>
    <row r="494" spans="1:41" ht="19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</row>
    <row r="495" spans="1:41" ht="19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</row>
    <row r="496" spans="1:41" ht="19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</row>
    <row r="497" spans="1:41" ht="19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</row>
    <row r="498" spans="1:41" ht="19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</row>
    <row r="499" spans="1:41" ht="19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</row>
    <row r="500" spans="1:41" ht="19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</row>
    <row r="501" spans="1:41" ht="19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</row>
    <row r="502" spans="1:41" ht="19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</row>
    <row r="503" spans="1:41" ht="19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</row>
    <row r="504" spans="1:41" ht="19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</row>
    <row r="505" spans="1:41" ht="19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</row>
    <row r="506" spans="1:41" ht="19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</row>
    <row r="507" spans="1:41" ht="19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</row>
    <row r="508" spans="1:41" ht="19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</row>
    <row r="509" spans="1:41" ht="19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</row>
    <row r="510" spans="1:41" ht="19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</row>
    <row r="511" spans="1:41" ht="19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</row>
    <row r="512" spans="1:41" ht="19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</row>
    <row r="513" spans="1:41" ht="19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</row>
    <row r="514" spans="1:41" ht="19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</row>
    <row r="515" spans="1:41" ht="19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</row>
    <row r="516" spans="1:41" ht="19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</row>
    <row r="517" spans="1:41" ht="19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</row>
    <row r="518" spans="1:41" ht="19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</row>
    <row r="519" spans="1:41" ht="19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</row>
    <row r="520" spans="1:41" ht="19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</row>
    <row r="521" spans="1:41" ht="19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</row>
    <row r="522" spans="1:41" ht="19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</row>
    <row r="523" spans="1:41" ht="19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</row>
    <row r="524" spans="1:41" ht="19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</row>
    <row r="525" spans="1:41" ht="19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</row>
    <row r="526" spans="1:41" ht="19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</row>
    <row r="527" spans="1:41" ht="19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</row>
    <row r="528" spans="1:41" ht="19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</row>
    <row r="529" spans="1:41" ht="19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</row>
    <row r="530" spans="1:41" ht="19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</row>
    <row r="531" spans="1:41" ht="19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</row>
    <row r="532" spans="1:41" ht="19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</row>
    <row r="533" spans="1:41" ht="19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</row>
    <row r="534" spans="1:41" ht="19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</row>
    <row r="535" spans="1:41" ht="19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</row>
    <row r="536" spans="1:41" ht="19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</row>
    <row r="537" spans="1:41" ht="19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</row>
    <row r="538" spans="1:41" ht="19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</row>
    <row r="539" spans="1:41" ht="19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</row>
    <row r="540" spans="1:41" ht="19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</row>
    <row r="541" spans="1:41" ht="19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</row>
    <row r="542" spans="1:41" ht="19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</row>
    <row r="543" spans="1:41" ht="19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</row>
    <row r="544" spans="1:41" ht="19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</row>
    <row r="545" spans="1:41" ht="19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</row>
    <row r="546" spans="1:41" ht="19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</row>
    <row r="547" spans="1:41" ht="19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</row>
    <row r="548" spans="1:41" ht="19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</row>
    <row r="549" spans="1:41" ht="19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</row>
    <row r="550" spans="1:41" ht="19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</row>
    <row r="551" spans="1:41" ht="19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</row>
    <row r="552" spans="1:41" ht="19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</row>
    <row r="553" spans="1:41" ht="19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</row>
    <row r="554" spans="1:41" ht="19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</row>
    <row r="555" spans="1:41" ht="19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</row>
    <row r="556" spans="1:41" ht="19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</row>
    <row r="557" spans="1:41" ht="19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</row>
    <row r="558" spans="1:41" ht="19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</row>
    <row r="559" spans="1:41" ht="19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</row>
    <row r="560" spans="1:41" ht="19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</row>
    <row r="561" spans="1:41" ht="19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</row>
    <row r="562" spans="1:41" ht="19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</row>
    <row r="563" spans="1:41" ht="19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</row>
    <row r="564" spans="1:41" ht="19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</row>
    <row r="565" spans="1:41" ht="19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</row>
    <row r="566" spans="1:41" ht="19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</row>
    <row r="567" spans="1:41" ht="19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</row>
    <row r="568" spans="1:41" ht="19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</row>
    <row r="569" spans="1:41" ht="19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</row>
    <row r="570" spans="1:41" ht="19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</row>
    <row r="571" spans="1:41" ht="19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</row>
    <row r="572" spans="1:41" ht="19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</row>
    <row r="573" spans="1:41" ht="19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</row>
    <row r="574" spans="1:41" ht="19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</row>
    <row r="575" spans="1:41" ht="19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</row>
    <row r="576" spans="1:41" ht="19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</row>
    <row r="577" spans="1:41" ht="19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</row>
    <row r="578" spans="1:41" ht="19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</row>
    <row r="579" spans="1:41" ht="19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</row>
    <row r="580" spans="1:41" ht="19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</row>
    <row r="581" spans="1:41" ht="19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</row>
    <row r="582" spans="1:41" ht="19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</row>
    <row r="583" spans="1:41" ht="19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</row>
    <row r="584" spans="1:41" ht="19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</row>
    <row r="585" spans="1:41" ht="19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</row>
    <row r="586" spans="1:41" ht="19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</row>
    <row r="587" spans="1:41" ht="19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</row>
    <row r="588" spans="1:41" ht="19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</row>
    <row r="589" spans="1:41" ht="19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</row>
    <row r="590" spans="1:41" ht="19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</row>
    <row r="591" spans="1:41" ht="19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</row>
    <row r="592" spans="1:41" ht="19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</row>
    <row r="593" spans="1:41" ht="19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</row>
    <row r="594" spans="1:41" ht="19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</row>
    <row r="595" spans="1:41" ht="19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</row>
    <row r="596" spans="1:41" ht="19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</row>
    <row r="597" spans="1:41" ht="19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</row>
    <row r="598" spans="1:41" ht="19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</row>
    <row r="599" spans="1:41" ht="19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</row>
    <row r="600" spans="1:41" ht="19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</row>
    <row r="601" spans="1:41" ht="19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</row>
    <row r="602" spans="1:41" ht="19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</row>
    <row r="603" spans="1:41" ht="19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</row>
    <row r="604" spans="1:41" ht="19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</row>
    <row r="605" spans="1:41" ht="19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</row>
    <row r="606" spans="1:41" ht="19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</row>
    <row r="607" spans="1:41" ht="19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</row>
    <row r="608" spans="1:41" ht="19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</row>
    <row r="609" spans="1:41" ht="19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</row>
    <row r="610" spans="1:41" ht="19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</row>
    <row r="611" spans="1:41" ht="19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</row>
    <row r="612" spans="1:41" ht="19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</row>
    <row r="613" spans="1:41" ht="19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</row>
    <row r="614" spans="1:41" ht="19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</row>
    <row r="615" spans="1:41" ht="19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</row>
    <row r="616" spans="1:41" ht="19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</row>
    <row r="617" spans="1:41" ht="19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</row>
    <row r="618" spans="1:41" ht="19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</row>
    <row r="619" spans="1:41" ht="19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</row>
    <row r="620" spans="1:41" ht="19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</row>
    <row r="621" spans="1:41" ht="19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</row>
    <row r="622" spans="1:41" ht="19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</row>
    <row r="623" spans="1:41" ht="19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</row>
    <row r="624" spans="1:41" ht="19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</row>
    <row r="625" spans="1:41" ht="19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</row>
    <row r="626" spans="1:41" ht="19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</row>
    <row r="627" spans="1:41" ht="19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</row>
    <row r="628" spans="1:41" ht="19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</row>
    <row r="629" spans="1:41" ht="19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</row>
    <row r="630" spans="1:41" ht="19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</row>
    <row r="631" spans="1:41" ht="19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</row>
    <row r="632" spans="1:41" ht="19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</row>
    <row r="633" spans="1:41" ht="19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</row>
    <row r="634" spans="1:41" ht="19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</row>
    <row r="635" spans="1:41" ht="19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</row>
    <row r="636" spans="1:41" ht="19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</row>
    <row r="637" spans="1:41" ht="19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</row>
    <row r="638" spans="1:41" ht="19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</row>
    <row r="639" spans="1:41" ht="19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</row>
    <row r="640" spans="1:41" ht="19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</row>
    <row r="641" spans="1:41" ht="19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</row>
    <row r="642" spans="1:41" ht="19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</row>
    <row r="643" spans="1:41" ht="19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</row>
    <row r="644" spans="1:41" ht="19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</row>
    <row r="645" spans="1:41" ht="19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</row>
    <row r="646" spans="1:41" ht="19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</row>
    <row r="647" spans="1:41" ht="19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</row>
    <row r="648" spans="1:41" ht="19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</row>
    <row r="649" spans="1:41" ht="19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</row>
    <row r="650" spans="1:41" ht="19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</row>
    <row r="651" spans="1:41" ht="19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</row>
    <row r="652" spans="1:41" ht="19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</row>
    <row r="653" spans="1:41" ht="19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</row>
    <row r="654" spans="1:41" ht="19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</row>
    <row r="655" spans="1:41" ht="19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</row>
    <row r="656" spans="1:41" ht="19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</row>
    <row r="657" spans="1:41" ht="19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</row>
    <row r="658" spans="1:41" ht="19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</row>
    <row r="659" spans="1:41" ht="19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</row>
    <row r="660" spans="1:41" ht="19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</row>
    <row r="661" spans="1:41" ht="19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</row>
    <row r="662" spans="1:41" ht="19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</row>
    <row r="663" spans="1:41" ht="19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</row>
    <row r="664" spans="1:41" ht="19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</row>
    <row r="665" spans="1:41" ht="19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</row>
    <row r="666" spans="1:41" ht="19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</row>
    <row r="667" spans="1:41" ht="19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</row>
    <row r="668" spans="1:41" ht="19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</row>
    <row r="669" spans="1:41" ht="19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</row>
    <row r="670" spans="1:41" ht="19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</row>
    <row r="671" spans="1:41" ht="19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</row>
    <row r="672" spans="1:41" ht="19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</row>
    <row r="673" spans="1:41" ht="19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</row>
    <row r="674" spans="1:41" ht="19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</row>
    <row r="675" spans="1:41" ht="19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</row>
    <row r="676" spans="1:41" ht="19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</row>
    <row r="677" spans="1:41" ht="19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</row>
    <row r="678" spans="1:41" ht="19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</row>
    <row r="679" spans="1:41" ht="19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</row>
    <row r="680" spans="1:41" ht="19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</row>
    <row r="681" spans="1:41" ht="19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</row>
    <row r="682" spans="1:41" ht="19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</row>
    <row r="683" spans="1:41" ht="19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</row>
    <row r="684" spans="1:41" ht="19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</row>
    <row r="685" spans="1:41" ht="19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</row>
    <row r="686" spans="1:41" ht="19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</row>
    <row r="687" spans="1:41" ht="19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</row>
    <row r="688" spans="1:41" ht="19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</row>
    <row r="689" spans="1:41" ht="19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</row>
    <row r="690" spans="1:41" ht="19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</row>
    <row r="691" spans="1:41" ht="19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</row>
    <row r="692" spans="1:41" ht="19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</row>
    <row r="693" spans="1:41" ht="19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</row>
    <row r="694" spans="1:41" ht="19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</row>
    <row r="695" spans="1:41" ht="19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</row>
    <row r="696" spans="1:41" ht="19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</row>
    <row r="697" spans="1:41" ht="19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</row>
    <row r="698" spans="1:41" ht="19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</row>
    <row r="699" spans="1:41" ht="19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</row>
    <row r="700" spans="1:41" ht="19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</row>
    <row r="701" spans="1:41" ht="19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</row>
    <row r="702" spans="1:41" ht="19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</row>
    <row r="703" spans="1:41" ht="19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</row>
    <row r="704" spans="1:41" ht="19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</row>
    <row r="705" spans="1:41" ht="19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</row>
    <row r="706" spans="1:41" ht="19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</row>
    <row r="707" spans="1:41" ht="19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</row>
    <row r="708" spans="1:41" ht="19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</row>
    <row r="709" spans="1:41" ht="19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</row>
    <row r="710" spans="1:41" ht="19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</row>
    <row r="711" spans="1:41" ht="19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</row>
    <row r="712" spans="1:41" ht="19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</row>
    <row r="713" spans="1:41" ht="19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</row>
    <row r="714" spans="1:41" ht="19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</row>
    <row r="715" spans="1:41" ht="19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</row>
    <row r="716" spans="1:41" ht="19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</row>
    <row r="717" spans="1:41" ht="19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</row>
    <row r="718" spans="1:41" ht="19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</row>
    <row r="719" spans="1:41" ht="19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</row>
    <row r="720" spans="1:41" ht="19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</row>
    <row r="721" spans="1:41" ht="19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</row>
    <row r="722" spans="1:41" ht="19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</row>
    <row r="723" spans="1:41" ht="19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</row>
    <row r="724" spans="1:41" ht="19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</row>
    <row r="725" spans="1:41" ht="19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</row>
    <row r="726" spans="1:41" ht="19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</row>
    <row r="727" spans="1:41" ht="19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</row>
    <row r="728" spans="1:41" ht="19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</row>
    <row r="729" spans="1:41" ht="19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</row>
    <row r="730" spans="1:41" ht="19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</row>
    <row r="731" spans="1:41" ht="19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</row>
    <row r="732" spans="1:41" ht="19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</row>
    <row r="733" spans="1:41" ht="19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</row>
    <row r="734" spans="1:41" ht="19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</row>
    <row r="735" spans="1:41" ht="19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</row>
    <row r="736" spans="1:41" ht="19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</row>
    <row r="737" spans="1:41" ht="19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</row>
    <row r="738" spans="1:41" ht="19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</row>
    <row r="739" spans="1:41" ht="19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</row>
    <row r="740" spans="1:41" ht="19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</row>
    <row r="741" spans="1:41" ht="19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</row>
    <row r="742" spans="1:41" ht="19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</row>
    <row r="743" spans="1:41" ht="19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</row>
    <row r="744" spans="1:41" ht="19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</row>
    <row r="745" spans="1:41" ht="19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</row>
    <row r="746" spans="1:41" ht="19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</row>
    <row r="747" spans="1:41" ht="19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</row>
    <row r="748" spans="1:41" ht="19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</row>
    <row r="749" spans="1:41" ht="19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</row>
    <row r="750" spans="1:41" ht="19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</row>
    <row r="751" spans="1:41" ht="19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</row>
    <row r="752" spans="1:41" ht="19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</row>
    <row r="753" spans="1:41" ht="19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</row>
    <row r="754" spans="1:41" ht="19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</row>
    <row r="755" spans="1:41" ht="19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</row>
    <row r="756" spans="1:41" ht="19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</row>
    <row r="757" spans="1:41" ht="19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</row>
    <row r="758" spans="1:41" ht="19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</row>
    <row r="759" spans="1:41" ht="19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</row>
    <row r="760" spans="1:41" ht="19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</row>
    <row r="761" spans="1:41" ht="19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</row>
    <row r="762" spans="1:41" ht="19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</row>
    <row r="763" spans="1:41" ht="19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</row>
    <row r="764" spans="1:41" ht="19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</row>
    <row r="765" spans="1:41" ht="19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</row>
    <row r="766" spans="1:41" ht="19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</row>
    <row r="767" spans="1:41" ht="19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</row>
    <row r="768" spans="1:41" ht="19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</row>
    <row r="769" spans="1:41" ht="19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</row>
    <row r="770" spans="1:41" ht="19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</row>
    <row r="771" spans="1:41" ht="19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</row>
    <row r="772" spans="1:41" ht="19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</row>
    <row r="773" spans="1:41" ht="19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</row>
    <row r="774" spans="1:41" ht="19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</row>
    <row r="775" spans="1:41" ht="19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</row>
    <row r="776" spans="1:41" ht="19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</row>
    <row r="777" spans="1:41" ht="19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</row>
    <row r="778" spans="1:41" ht="19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</row>
    <row r="779" spans="1:41" ht="19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</row>
    <row r="780" spans="1:41" ht="19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</row>
    <row r="781" spans="1:41" ht="19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</row>
    <row r="782" spans="1:41" ht="19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</row>
    <row r="783" spans="1:41" ht="19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</row>
    <row r="784" spans="1:41" ht="19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</row>
    <row r="785" spans="1:41" ht="19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</row>
    <row r="786" spans="1:41" ht="19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</row>
    <row r="787" spans="1:41" ht="19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</row>
    <row r="788" spans="1:41" ht="19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</row>
    <row r="789" spans="1:41" ht="19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</row>
    <row r="790" spans="1:41" ht="19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</row>
    <row r="791" spans="1:41" ht="19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</row>
    <row r="792" spans="1:41" ht="19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</row>
    <row r="793" spans="1:41" ht="19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</row>
    <row r="794" spans="1:41" ht="19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</row>
    <row r="795" spans="1:41" ht="19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</row>
    <row r="796" spans="1:41" ht="19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</row>
    <row r="797" spans="1:41" ht="19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</row>
    <row r="798" spans="1:41" ht="19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</row>
    <row r="799" spans="1:41" ht="19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</row>
    <row r="800" spans="1:41" ht="19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</row>
    <row r="801" spans="1:41" ht="19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</row>
    <row r="802" spans="1:41" ht="19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</row>
    <row r="803" spans="1:41" ht="19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</row>
    <row r="804" spans="1:41" ht="19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</row>
    <row r="805" spans="1:41" ht="19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</row>
    <row r="806" spans="1:41" ht="19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</row>
    <row r="807" spans="1:41" ht="19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</row>
    <row r="808" spans="1:41" ht="19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</row>
    <row r="809" spans="1:41" ht="19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</row>
    <row r="810" spans="1:41" ht="19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</row>
    <row r="811" spans="1:41" ht="19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</row>
    <row r="812" spans="1:41" ht="19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</row>
    <row r="813" spans="1:41" ht="19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</row>
    <row r="814" spans="1:41" ht="19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</row>
    <row r="815" spans="1:41" ht="19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</row>
    <row r="816" spans="1:41" ht="19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</row>
    <row r="817" spans="1:41" ht="19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</row>
    <row r="818" spans="1:41" ht="19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</row>
    <row r="819" spans="1:41" ht="19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</row>
    <row r="820" spans="1:41" ht="19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</row>
    <row r="821" spans="1:41" ht="19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</row>
    <row r="822" spans="1:41" ht="19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</row>
    <row r="823" spans="1:41" ht="19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</row>
    <row r="824" spans="1:41" ht="19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</row>
    <row r="825" spans="1:41" ht="19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</row>
    <row r="826" spans="1:41" ht="19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</row>
    <row r="827" spans="1:41" ht="19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</row>
    <row r="828" spans="1:41" ht="19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</row>
    <row r="829" spans="1:41" ht="19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</row>
    <row r="830" spans="1:41" ht="19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</row>
    <row r="831" spans="1:41" ht="19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</row>
    <row r="832" spans="1:41" ht="19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</row>
    <row r="833" spans="1:41" ht="19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</row>
    <row r="834" spans="1:41" ht="19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</row>
    <row r="835" spans="1:41" ht="19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</row>
    <row r="836" spans="1:41" ht="19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</row>
    <row r="837" spans="1:41" ht="19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</row>
    <row r="838" spans="1:41" ht="19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</row>
    <row r="839" spans="1:41" ht="19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</row>
    <row r="840" spans="1:41" ht="19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</row>
    <row r="841" spans="1:41" ht="19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</row>
    <row r="842" spans="1:41" ht="19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</row>
    <row r="843" spans="1:41" ht="19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</row>
    <row r="844" spans="1:41" ht="19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</row>
    <row r="845" spans="1:41" ht="19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</row>
    <row r="846" spans="1:41" ht="19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</row>
    <row r="847" spans="1:41" ht="19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</row>
    <row r="848" spans="1:41" ht="19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</row>
    <row r="849" spans="1:41" ht="19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</row>
    <row r="850" spans="1:41" ht="19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</row>
    <row r="851" spans="1:41" ht="19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</row>
    <row r="852" spans="1:41" ht="19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</row>
    <row r="853" spans="1:41" ht="19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</row>
    <row r="854" spans="1:41" ht="19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</row>
    <row r="855" spans="1:41" ht="19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</row>
    <row r="856" spans="1:41" ht="19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</row>
    <row r="857" spans="1:41" ht="19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</row>
    <row r="858" spans="1:41" ht="19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</row>
    <row r="859" spans="1:41" ht="19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</row>
    <row r="860" spans="1:41" ht="19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</row>
    <row r="861" spans="1:41" ht="19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</row>
    <row r="862" spans="1:41" ht="19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</row>
    <row r="863" spans="1:41" ht="19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</row>
    <row r="864" spans="1:41" ht="19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</row>
    <row r="865" spans="1:41" ht="19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</row>
    <row r="866" spans="1:41" ht="19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</row>
    <row r="867" spans="1:41" ht="19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</row>
    <row r="868" spans="1:41" ht="19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</row>
    <row r="869" spans="1:41" ht="19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</row>
    <row r="870" spans="1:41" ht="19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</row>
    <row r="871" spans="1:41" ht="19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</row>
    <row r="872" spans="1:41" ht="19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</row>
    <row r="873" spans="1:41" ht="19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</row>
    <row r="874" spans="1:41" ht="19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</row>
    <row r="875" spans="1:41" ht="19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</row>
    <row r="876" spans="1:41" ht="19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</row>
    <row r="877" spans="1:41" ht="19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</row>
    <row r="878" spans="1:41" ht="19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</row>
    <row r="879" spans="1:41" ht="19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</row>
    <row r="880" spans="1:41" ht="19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</row>
    <row r="881" spans="1:41" ht="19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</row>
    <row r="882" spans="1:41" ht="19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</row>
    <row r="883" spans="1:41" ht="19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</row>
    <row r="884" spans="1:41" ht="19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</row>
    <row r="885" spans="1:41" ht="19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</row>
    <row r="886" spans="1:41" ht="19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</row>
    <row r="887" spans="1:41" ht="19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</row>
    <row r="888" spans="1:41" ht="19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</row>
    <row r="889" spans="1:41" ht="19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</row>
    <row r="890" spans="1:41" ht="19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</row>
    <row r="891" spans="1:41" ht="19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</row>
    <row r="892" spans="1:41" ht="19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</row>
    <row r="893" spans="1:41" ht="19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</row>
    <row r="894" spans="1:41" ht="19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</row>
    <row r="895" spans="1:41" ht="19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</row>
    <row r="896" spans="1:41" ht="19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</row>
    <row r="897" spans="1:41" ht="19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</row>
    <row r="898" spans="1:41" ht="19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</row>
    <row r="899" spans="1:41" ht="19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</row>
    <row r="900" spans="1:41" ht="19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</row>
    <row r="901" spans="1:41" ht="19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</row>
    <row r="902" spans="1:41" ht="19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</row>
    <row r="903" spans="1:41" ht="19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</row>
    <row r="904" spans="1:41" ht="19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</row>
    <row r="905" spans="1:41" ht="19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</row>
    <row r="906" spans="1:41" ht="19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</row>
    <row r="907" spans="1:41" ht="19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</row>
    <row r="908" spans="1:41" ht="19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</row>
    <row r="909" spans="1:41" ht="19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</row>
    <row r="910" spans="1:41" ht="19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</row>
    <row r="911" spans="1:41" ht="19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</row>
    <row r="912" spans="1:41" ht="19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</row>
    <row r="913" spans="1:41" ht="19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</row>
    <row r="914" spans="1:41" ht="19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</row>
    <row r="915" spans="1:41" ht="19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</row>
    <row r="916" spans="1:41" ht="19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</row>
    <row r="917" spans="1:41" ht="19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</row>
    <row r="918" spans="1:41" ht="19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</row>
    <row r="919" spans="1:41" ht="19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</row>
    <row r="920" spans="1:41" ht="19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</row>
    <row r="921" spans="1:41" ht="19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</row>
    <row r="922" spans="1:41" ht="19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</row>
    <row r="923" spans="1:41" ht="19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</row>
    <row r="924" spans="1:41" ht="19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</row>
    <row r="925" spans="1:41" ht="19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</row>
    <row r="926" spans="1:41" ht="19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</row>
    <row r="927" spans="1:41" ht="19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</row>
    <row r="928" spans="1:41" ht="19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</row>
    <row r="929" spans="1:41" ht="19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</row>
    <row r="930" spans="1:41" ht="19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</row>
    <row r="931" spans="1:41" ht="19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</row>
    <row r="932" spans="1:41" ht="19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</row>
    <row r="933" spans="1:41" ht="19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</row>
    <row r="934" spans="1:41" ht="19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</row>
    <row r="935" spans="1:41" ht="19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</row>
    <row r="936" spans="1:41" ht="19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</row>
    <row r="937" spans="1:41" ht="19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</row>
    <row r="938" spans="1:41" ht="19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</row>
    <row r="939" spans="1:41" ht="19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</row>
    <row r="940" spans="1:41" ht="19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</row>
    <row r="941" spans="1:41" ht="19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</row>
    <row r="942" spans="1:41" ht="19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</row>
    <row r="943" spans="1:41" ht="19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</row>
    <row r="944" spans="1:41" ht="19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</row>
    <row r="945" spans="1:41" ht="19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</row>
    <row r="946" spans="1:41" ht="19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</row>
    <row r="947" spans="1:41" ht="19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</row>
    <row r="948" spans="1:41" ht="19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</row>
    <row r="949" spans="1:41" ht="19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</row>
    <row r="950" spans="1:41" ht="19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</row>
    <row r="951" spans="1:41" ht="19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</row>
    <row r="952" spans="1:41" ht="19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</row>
    <row r="953" spans="1:41" ht="19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</row>
    <row r="954" spans="1:41" ht="19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</row>
    <row r="955" spans="1:41" ht="19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</row>
    <row r="956" spans="1:41" ht="19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</row>
    <row r="957" spans="1:41" ht="19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</row>
    <row r="958" spans="1:41" ht="19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</row>
    <row r="959" spans="1:41" ht="19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</row>
    <row r="960" spans="1:41" ht="19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</row>
    <row r="961" spans="1:41" ht="19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</row>
    <row r="962" spans="1:41" ht="19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</row>
    <row r="963" spans="1:41" ht="19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</row>
    <row r="964" spans="1:41" ht="19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</row>
    <row r="965" spans="1:41" ht="19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</row>
    <row r="966" spans="1:41" ht="19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</row>
    <row r="967" spans="1:41" ht="19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</row>
    <row r="968" spans="1:41" ht="19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</row>
    <row r="969" spans="1:41" ht="19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</row>
    <row r="970" spans="1:41" ht="19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</row>
    <row r="971" spans="1:41" ht="19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</row>
    <row r="972" spans="1:41" ht="19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</row>
    <row r="973" spans="1:41" ht="19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</row>
    <row r="974" spans="1:41" ht="19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</row>
    <row r="975" spans="1:41" ht="19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</row>
    <row r="976" spans="1:41" ht="19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</row>
    <row r="977" spans="1:41" ht="19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</row>
    <row r="978" spans="1:41" ht="19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</row>
    <row r="979" spans="1:41" ht="19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</row>
    <row r="980" spans="1:41" ht="19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</row>
    <row r="981" spans="1:41" ht="19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</row>
    <row r="982" spans="1:41" ht="19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</row>
    <row r="983" spans="1:41" ht="19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</row>
    <row r="984" spans="1:41" ht="19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</row>
    <row r="985" spans="1:41" ht="19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</row>
    <row r="986" spans="1:41" ht="19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</row>
    <row r="987" spans="1:41" ht="19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</row>
    <row r="988" spans="1:41" ht="19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</row>
    <row r="989" spans="1:41" ht="19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</row>
    <row r="990" spans="1:41" ht="19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</row>
    <row r="991" spans="1:41" ht="19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</row>
    <row r="992" spans="1:41" ht="19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</row>
    <row r="993" spans="1:41" ht="19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</row>
    <row r="994" spans="1:41" ht="19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</row>
    <row r="995" spans="1:41" ht="19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</row>
    <row r="996" spans="1:41" ht="19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</row>
    <row r="997" spans="1:41" ht="19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</row>
    <row r="998" spans="1:41" ht="19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</row>
    <row r="999" spans="1:41" ht="19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</row>
    <row r="1000" spans="1:41" ht="19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</row>
  </sheetData>
  <phoneticPr fontId="9"/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商品分類!$A$2:$A$4</xm:f>
          </x14:formula1>
          <xm:sqref>M23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000"/>
  <sheetViews>
    <sheetView workbookViewId="0"/>
  </sheetViews>
  <sheetFormatPr baseColWidth="10" defaultColWidth="12.6640625" defaultRowHeight="15" customHeight="1"/>
  <cols>
    <col min="1" max="1" width="19.1640625" customWidth="1"/>
    <col min="2" max="2" width="6.1640625" customWidth="1"/>
    <col min="3" max="3" width="16.1640625" customWidth="1"/>
    <col min="4" max="4" width="8.83203125" customWidth="1"/>
    <col min="5" max="5" width="10.6640625" customWidth="1"/>
    <col min="6" max="6" width="10.5" customWidth="1"/>
    <col min="7" max="7" width="9.33203125" customWidth="1"/>
    <col min="8" max="8" width="4.6640625" customWidth="1"/>
    <col min="9" max="9" width="10.6640625" customWidth="1"/>
    <col min="10" max="10" width="7.83203125" customWidth="1"/>
    <col min="11" max="12" width="13.1640625" customWidth="1"/>
    <col min="13" max="23" width="13.6640625" customWidth="1"/>
    <col min="24" max="24" width="3.1640625" customWidth="1"/>
    <col min="25" max="26" width="13.83203125" customWidth="1"/>
    <col min="27" max="27" width="11.1640625" customWidth="1"/>
    <col min="28" max="28" width="9.83203125" customWidth="1"/>
    <col min="29" max="37" width="7.83203125" customWidth="1"/>
  </cols>
  <sheetData>
    <row r="1" spans="1:37" ht="1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9.5" customHeight="1">
      <c r="A2" s="4">
        <v>43834</v>
      </c>
      <c r="B2" s="5" t="s">
        <v>9</v>
      </c>
      <c r="C2" s="6" t="s">
        <v>10</v>
      </c>
      <c r="D2" s="6" t="s">
        <v>11</v>
      </c>
      <c r="E2" s="6" t="s">
        <v>12</v>
      </c>
      <c r="F2" s="6" t="s">
        <v>13</v>
      </c>
      <c r="G2" s="7">
        <v>7000</v>
      </c>
      <c r="H2" s="8">
        <v>8</v>
      </c>
      <c r="I2" s="7">
        <v>56000</v>
      </c>
      <c r="J2" s="2"/>
      <c r="K2" s="9">
        <v>43862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9.5" customHeight="1">
      <c r="A3" s="4">
        <v>43879</v>
      </c>
      <c r="B3" s="5" t="s">
        <v>9</v>
      </c>
      <c r="C3" s="6" t="s">
        <v>10</v>
      </c>
      <c r="D3" s="6" t="s">
        <v>11</v>
      </c>
      <c r="E3" s="6" t="s">
        <v>14</v>
      </c>
      <c r="F3" s="6" t="s">
        <v>15</v>
      </c>
      <c r="G3" s="7">
        <v>10000</v>
      </c>
      <c r="H3" s="8">
        <v>7</v>
      </c>
      <c r="I3" s="7">
        <v>70000</v>
      </c>
      <c r="J3" s="2"/>
      <c r="K3" s="10"/>
      <c r="L3" s="11" t="s">
        <v>16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9.5" customHeight="1">
      <c r="A4" s="4">
        <v>43895</v>
      </c>
      <c r="B4" s="5" t="s">
        <v>9</v>
      </c>
      <c r="C4" s="6" t="s">
        <v>10</v>
      </c>
      <c r="D4" s="6" t="s">
        <v>11</v>
      </c>
      <c r="E4" s="6" t="s">
        <v>17</v>
      </c>
      <c r="F4" s="6" t="s">
        <v>18</v>
      </c>
      <c r="G4" s="7">
        <v>4000</v>
      </c>
      <c r="H4" s="8">
        <v>4</v>
      </c>
      <c r="I4" s="7">
        <v>16000</v>
      </c>
      <c r="J4" s="2"/>
      <c r="K4" s="6" t="s">
        <v>10</v>
      </c>
      <c r="L4" s="13">
        <f t="shared" ref="L4:L8" si="0">SUMIFS(I:I,C:C,K4,A:A,"&gt;="&amp;$K$2)</f>
        <v>1870000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9.5" customHeight="1">
      <c r="A5" s="4">
        <v>43896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7">
        <v>7000</v>
      </c>
      <c r="H5" s="8">
        <v>9</v>
      </c>
      <c r="I5" s="7">
        <v>63000</v>
      </c>
      <c r="J5" s="2"/>
      <c r="K5" s="6" t="s">
        <v>19</v>
      </c>
      <c r="L5" s="13">
        <f t="shared" si="0"/>
        <v>1687000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9.5" customHeight="1">
      <c r="A6" s="4">
        <v>43917</v>
      </c>
      <c r="B6" s="5" t="s">
        <v>9</v>
      </c>
      <c r="C6" s="6" t="s">
        <v>10</v>
      </c>
      <c r="D6" s="6" t="s">
        <v>11</v>
      </c>
      <c r="E6" s="6" t="s">
        <v>12</v>
      </c>
      <c r="F6" s="6" t="s">
        <v>20</v>
      </c>
      <c r="G6" s="7">
        <v>3000</v>
      </c>
      <c r="H6" s="8">
        <v>8</v>
      </c>
      <c r="I6" s="7">
        <v>24000</v>
      </c>
      <c r="J6" s="2"/>
      <c r="K6" s="6" t="s">
        <v>21</v>
      </c>
      <c r="L6" s="13">
        <f t="shared" si="0"/>
        <v>1348000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9.5" customHeight="1">
      <c r="A7" s="4">
        <v>43930</v>
      </c>
      <c r="B7" s="5" t="s">
        <v>9</v>
      </c>
      <c r="C7" s="6" t="s">
        <v>10</v>
      </c>
      <c r="D7" s="6" t="s">
        <v>11</v>
      </c>
      <c r="E7" s="6" t="s">
        <v>17</v>
      </c>
      <c r="F7" s="6" t="s">
        <v>22</v>
      </c>
      <c r="G7" s="7">
        <v>8000</v>
      </c>
      <c r="H7" s="8">
        <v>10</v>
      </c>
      <c r="I7" s="7">
        <v>80000</v>
      </c>
      <c r="J7" s="2"/>
      <c r="K7" s="6" t="s">
        <v>23</v>
      </c>
      <c r="L7" s="13">
        <f t="shared" si="0"/>
        <v>1439000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 t="s">
        <v>24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9.5" customHeight="1">
      <c r="A8" s="4">
        <v>43945</v>
      </c>
      <c r="B8" s="5" t="s">
        <v>9</v>
      </c>
      <c r="C8" s="6" t="s">
        <v>10</v>
      </c>
      <c r="D8" s="6" t="s">
        <v>11</v>
      </c>
      <c r="E8" s="6" t="s">
        <v>12</v>
      </c>
      <c r="F8" s="6" t="s">
        <v>25</v>
      </c>
      <c r="G8" s="7">
        <v>6000</v>
      </c>
      <c r="H8" s="8">
        <v>4</v>
      </c>
      <c r="I8" s="7">
        <v>24000</v>
      </c>
      <c r="J8" s="2"/>
      <c r="K8" s="6" t="s">
        <v>26</v>
      </c>
      <c r="L8" s="13">
        <f t="shared" si="0"/>
        <v>2399000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10</v>
      </c>
      <c r="Z8" s="14">
        <f t="shared" ref="Z8:Z12" si="1">SUMIFS(I:I,C:C,Y8)</f>
        <v>1926000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9.5" customHeight="1">
      <c r="A9" s="4">
        <v>43950</v>
      </c>
      <c r="B9" s="5" t="s">
        <v>9</v>
      </c>
      <c r="C9" s="6" t="s">
        <v>10</v>
      </c>
      <c r="D9" s="6" t="s">
        <v>11</v>
      </c>
      <c r="E9" s="6" t="s">
        <v>12</v>
      </c>
      <c r="F9" s="6" t="s">
        <v>25</v>
      </c>
      <c r="G9" s="7">
        <v>6000</v>
      </c>
      <c r="H9" s="8">
        <v>1</v>
      </c>
      <c r="I9" s="7">
        <v>6000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 t="s">
        <v>26</v>
      </c>
      <c r="Z9" s="14">
        <f t="shared" si="1"/>
        <v>2617000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9.5" customHeight="1">
      <c r="A10" s="4">
        <v>43964</v>
      </c>
      <c r="B10" s="5" t="s">
        <v>9</v>
      </c>
      <c r="C10" s="6" t="s">
        <v>10</v>
      </c>
      <c r="D10" s="6" t="s">
        <v>11</v>
      </c>
      <c r="E10" s="6" t="s">
        <v>17</v>
      </c>
      <c r="F10" s="6" t="s">
        <v>22</v>
      </c>
      <c r="G10" s="7">
        <v>8000</v>
      </c>
      <c r="H10" s="8">
        <v>6</v>
      </c>
      <c r="I10" s="7">
        <v>48000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 t="s">
        <v>23</v>
      </c>
      <c r="Z10" s="14">
        <f t="shared" si="1"/>
        <v>1542000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9.5" customHeight="1">
      <c r="A11" s="4">
        <v>43973</v>
      </c>
      <c r="B11" s="5" t="s">
        <v>9</v>
      </c>
      <c r="C11" s="6" t="s">
        <v>10</v>
      </c>
      <c r="D11" s="6" t="s">
        <v>11</v>
      </c>
      <c r="E11" s="6" t="s">
        <v>17</v>
      </c>
      <c r="F11" s="6" t="s">
        <v>22</v>
      </c>
      <c r="G11" s="7">
        <v>8000</v>
      </c>
      <c r="H11" s="8">
        <v>10</v>
      </c>
      <c r="I11" s="7">
        <v>80000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 t="s">
        <v>19</v>
      </c>
      <c r="Z11" s="14">
        <f t="shared" si="1"/>
        <v>1845000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9.5" customHeight="1">
      <c r="A12" s="4">
        <v>43976</v>
      </c>
      <c r="B12" s="5" t="s">
        <v>9</v>
      </c>
      <c r="C12" s="6" t="s">
        <v>10</v>
      </c>
      <c r="D12" s="6" t="s">
        <v>11</v>
      </c>
      <c r="E12" s="6" t="s">
        <v>14</v>
      </c>
      <c r="F12" s="6" t="s">
        <v>27</v>
      </c>
      <c r="G12" s="7">
        <v>18000</v>
      </c>
      <c r="H12" s="8">
        <v>4</v>
      </c>
      <c r="I12" s="7">
        <v>72000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 t="s">
        <v>21</v>
      </c>
      <c r="Z12" s="14">
        <f t="shared" si="1"/>
        <v>1485000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9.5" customHeight="1">
      <c r="A13" s="4">
        <v>43985</v>
      </c>
      <c r="B13" s="5" t="s">
        <v>9</v>
      </c>
      <c r="C13" s="6" t="s">
        <v>10</v>
      </c>
      <c r="D13" s="6" t="s">
        <v>11</v>
      </c>
      <c r="E13" s="6" t="s">
        <v>17</v>
      </c>
      <c r="F13" s="6" t="s">
        <v>22</v>
      </c>
      <c r="G13" s="7">
        <v>8000</v>
      </c>
      <c r="H13" s="8">
        <v>4</v>
      </c>
      <c r="I13" s="7">
        <v>32000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9.5" customHeight="1">
      <c r="A14" s="4">
        <v>43992</v>
      </c>
      <c r="B14" s="5" t="s">
        <v>9</v>
      </c>
      <c r="C14" s="6" t="s">
        <v>10</v>
      </c>
      <c r="D14" s="6" t="s">
        <v>11</v>
      </c>
      <c r="E14" s="6" t="s">
        <v>17</v>
      </c>
      <c r="F14" s="6" t="s">
        <v>18</v>
      </c>
      <c r="G14" s="7">
        <v>4000</v>
      </c>
      <c r="H14" s="8">
        <v>1</v>
      </c>
      <c r="I14" s="7">
        <v>4000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9.5" customHeight="1">
      <c r="A15" s="4">
        <v>43993</v>
      </c>
      <c r="B15" s="5" t="s">
        <v>9</v>
      </c>
      <c r="C15" s="6" t="s">
        <v>10</v>
      </c>
      <c r="D15" s="6" t="s">
        <v>11</v>
      </c>
      <c r="E15" s="6" t="s">
        <v>14</v>
      </c>
      <c r="F15" s="6" t="s">
        <v>27</v>
      </c>
      <c r="G15" s="7">
        <v>18000</v>
      </c>
      <c r="H15" s="8">
        <v>9</v>
      </c>
      <c r="I15" s="7">
        <v>162000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" t="s">
        <v>28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9.5" customHeight="1">
      <c r="A16" s="4">
        <v>43997</v>
      </c>
      <c r="B16" s="5" t="s">
        <v>9</v>
      </c>
      <c r="C16" s="6" t="s">
        <v>10</v>
      </c>
      <c r="D16" s="6" t="s">
        <v>11</v>
      </c>
      <c r="E16" s="6" t="s">
        <v>12</v>
      </c>
      <c r="F16" s="6" t="s">
        <v>25</v>
      </c>
      <c r="G16" s="7">
        <v>6000</v>
      </c>
      <c r="H16" s="8">
        <v>5</v>
      </c>
      <c r="I16" s="7">
        <v>30000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 t="s">
        <v>21</v>
      </c>
      <c r="Z16" s="14">
        <f t="shared" ref="Z16:Z20" si="2">SUMIFS(I:I,C:C,Y16,E:E,"ボトムス")</f>
        <v>423000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9.5" customHeight="1">
      <c r="A17" s="4">
        <v>44009</v>
      </c>
      <c r="B17" s="5" t="s">
        <v>9</v>
      </c>
      <c r="C17" s="6" t="s">
        <v>10</v>
      </c>
      <c r="D17" s="6" t="s">
        <v>11</v>
      </c>
      <c r="E17" s="6" t="s">
        <v>14</v>
      </c>
      <c r="F17" s="15" t="s">
        <v>15</v>
      </c>
      <c r="G17" s="7">
        <v>10000</v>
      </c>
      <c r="H17" s="8">
        <v>2</v>
      </c>
      <c r="I17" s="7">
        <v>20000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 t="s">
        <v>23</v>
      </c>
      <c r="Z17" s="14">
        <f t="shared" si="2"/>
        <v>390000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9.5" customHeight="1">
      <c r="A18" s="4">
        <v>44023</v>
      </c>
      <c r="B18" s="5" t="s">
        <v>9</v>
      </c>
      <c r="C18" s="6" t="s">
        <v>10</v>
      </c>
      <c r="D18" s="6" t="s">
        <v>11</v>
      </c>
      <c r="E18" s="6" t="s">
        <v>12</v>
      </c>
      <c r="F18" s="6" t="s">
        <v>20</v>
      </c>
      <c r="G18" s="7">
        <v>3000</v>
      </c>
      <c r="H18" s="8">
        <v>4</v>
      </c>
      <c r="I18" s="7">
        <v>12000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 t="s">
        <v>26</v>
      </c>
      <c r="Z18" s="14">
        <f t="shared" si="2"/>
        <v>985000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9.5" customHeight="1">
      <c r="A19" s="4">
        <v>44025</v>
      </c>
      <c r="B19" s="5" t="s">
        <v>9</v>
      </c>
      <c r="C19" s="6" t="s">
        <v>10</v>
      </c>
      <c r="D19" s="6" t="s">
        <v>11</v>
      </c>
      <c r="E19" s="6" t="s">
        <v>12</v>
      </c>
      <c r="F19" s="6" t="s">
        <v>25</v>
      </c>
      <c r="G19" s="7">
        <v>6000</v>
      </c>
      <c r="H19" s="8">
        <v>4</v>
      </c>
      <c r="I19" s="7">
        <v>24000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 t="s">
        <v>19</v>
      </c>
      <c r="Z19" s="14">
        <f t="shared" si="2"/>
        <v>945000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9.5" customHeight="1">
      <c r="A20" s="4">
        <v>44039</v>
      </c>
      <c r="B20" s="5" t="s">
        <v>9</v>
      </c>
      <c r="C20" s="6" t="s">
        <v>10</v>
      </c>
      <c r="D20" s="6" t="s">
        <v>11</v>
      </c>
      <c r="E20" s="6" t="s">
        <v>17</v>
      </c>
      <c r="F20" s="6" t="s">
        <v>22</v>
      </c>
      <c r="G20" s="7">
        <v>8000</v>
      </c>
      <c r="H20" s="8">
        <v>6</v>
      </c>
      <c r="I20" s="7">
        <v>48000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 t="s">
        <v>10</v>
      </c>
      <c r="Z20" s="14">
        <f t="shared" si="2"/>
        <v>514000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9.5" customHeight="1">
      <c r="A21" s="4">
        <v>44046</v>
      </c>
      <c r="B21" s="5" t="s">
        <v>9</v>
      </c>
      <c r="C21" s="6" t="s">
        <v>10</v>
      </c>
      <c r="D21" s="6" t="s">
        <v>11</v>
      </c>
      <c r="E21" s="6" t="s">
        <v>12</v>
      </c>
      <c r="F21" s="6" t="s">
        <v>25</v>
      </c>
      <c r="G21" s="7">
        <v>6000</v>
      </c>
      <c r="H21" s="8">
        <v>1</v>
      </c>
      <c r="I21" s="7">
        <v>6000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9.5" customHeight="1">
      <c r="A22" s="4">
        <v>44051</v>
      </c>
      <c r="B22" s="5" t="s">
        <v>9</v>
      </c>
      <c r="C22" s="6" t="s">
        <v>10</v>
      </c>
      <c r="D22" s="6" t="s">
        <v>11</v>
      </c>
      <c r="E22" s="6" t="s">
        <v>12</v>
      </c>
      <c r="F22" s="6" t="s">
        <v>13</v>
      </c>
      <c r="G22" s="7">
        <v>7000</v>
      </c>
      <c r="H22" s="8">
        <v>5</v>
      </c>
      <c r="I22" s="7">
        <v>35000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3" t="s">
        <v>30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9.5" customHeight="1">
      <c r="A23" s="4">
        <v>44052</v>
      </c>
      <c r="B23" s="5" t="s">
        <v>9</v>
      </c>
      <c r="C23" s="6" t="s">
        <v>10</v>
      </c>
      <c r="D23" s="6" t="s">
        <v>11</v>
      </c>
      <c r="E23" s="6" t="s">
        <v>17</v>
      </c>
      <c r="F23" s="6" t="s">
        <v>18</v>
      </c>
      <c r="G23" s="7">
        <v>4000</v>
      </c>
      <c r="H23" s="8">
        <v>1</v>
      </c>
      <c r="I23" s="7">
        <v>4000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7" t="s">
        <v>12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9.5" customHeight="1">
      <c r="A24" s="4">
        <v>44056</v>
      </c>
      <c r="B24" s="5" t="s">
        <v>9</v>
      </c>
      <c r="C24" s="6" t="s">
        <v>10</v>
      </c>
      <c r="D24" s="6" t="s">
        <v>11</v>
      </c>
      <c r="E24" s="6" t="s">
        <v>12</v>
      </c>
      <c r="F24" s="6" t="s">
        <v>25</v>
      </c>
      <c r="G24" s="7">
        <v>6000</v>
      </c>
      <c r="H24" s="8">
        <v>8</v>
      </c>
      <c r="I24" s="7">
        <v>48000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9.5" customHeight="1">
      <c r="A25" s="4">
        <v>44058</v>
      </c>
      <c r="B25" s="5" t="s">
        <v>9</v>
      </c>
      <c r="C25" s="6" t="s">
        <v>10</v>
      </c>
      <c r="D25" s="6" t="s">
        <v>11</v>
      </c>
      <c r="E25" s="6" t="s">
        <v>12</v>
      </c>
      <c r="F25" s="6" t="s">
        <v>13</v>
      </c>
      <c r="G25" s="7">
        <v>7000</v>
      </c>
      <c r="H25" s="8">
        <v>1</v>
      </c>
      <c r="I25" s="7">
        <v>7000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 t="s">
        <v>23</v>
      </c>
      <c r="Z25" s="14">
        <v>361000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9.5" customHeight="1">
      <c r="A26" s="4">
        <v>44066</v>
      </c>
      <c r="B26" s="5" t="s">
        <v>9</v>
      </c>
      <c r="C26" s="6" t="s">
        <v>10</v>
      </c>
      <c r="D26" s="6" t="s">
        <v>11</v>
      </c>
      <c r="E26" s="6" t="s">
        <v>12</v>
      </c>
      <c r="F26" s="6" t="s">
        <v>25</v>
      </c>
      <c r="G26" s="7">
        <v>6000</v>
      </c>
      <c r="H26" s="8">
        <v>3</v>
      </c>
      <c r="I26" s="7">
        <v>18000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 t="s">
        <v>26</v>
      </c>
      <c r="Z26" s="14">
        <v>883000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9.5" customHeight="1">
      <c r="A27" s="4">
        <v>44067</v>
      </c>
      <c r="B27" s="5" t="s">
        <v>9</v>
      </c>
      <c r="C27" s="6" t="s">
        <v>10</v>
      </c>
      <c r="D27" s="6" t="s">
        <v>11</v>
      </c>
      <c r="E27" s="6" t="s">
        <v>14</v>
      </c>
      <c r="F27" s="6" t="s">
        <v>15</v>
      </c>
      <c r="G27" s="7">
        <v>10000</v>
      </c>
      <c r="H27" s="8">
        <v>7</v>
      </c>
      <c r="I27" s="7">
        <v>70000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 t="s">
        <v>19</v>
      </c>
      <c r="Z27" s="14">
        <v>883000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9.5" customHeight="1">
      <c r="A28" s="4">
        <v>44069</v>
      </c>
      <c r="B28" s="5" t="s">
        <v>9</v>
      </c>
      <c r="C28" s="6" t="s">
        <v>10</v>
      </c>
      <c r="D28" s="6" t="s">
        <v>11</v>
      </c>
      <c r="E28" s="6" t="s">
        <v>14</v>
      </c>
      <c r="F28" s="6" t="s">
        <v>15</v>
      </c>
      <c r="G28" s="7">
        <v>10000</v>
      </c>
      <c r="H28" s="8">
        <v>4</v>
      </c>
      <c r="I28" s="7">
        <v>40000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 t="s">
        <v>21</v>
      </c>
      <c r="Z28" s="14">
        <v>416000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9.5" customHeight="1">
      <c r="A29" s="4">
        <v>44071</v>
      </c>
      <c r="B29" s="5" t="s">
        <v>9</v>
      </c>
      <c r="C29" s="6" t="s">
        <v>10</v>
      </c>
      <c r="D29" s="6" t="s">
        <v>11</v>
      </c>
      <c r="E29" s="6" t="s">
        <v>14</v>
      </c>
      <c r="F29" s="6" t="s">
        <v>15</v>
      </c>
      <c r="G29" s="7">
        <v>10000</v>
      </c>
      <c r="H29" s="8">
        <v>6</v>
      </c>
      <c r="I29" s="7">
        <v>60000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 t="s">
        <v>10</v>
      </c>
      <c r="Z29" s="14">
        <v>458000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9.5" customHeight="1">
      <c r="A30" s="4">
        <v>44075</v>
      </c>
      <c r="B30" s="5" t="s">
        <v>9</v>
      </c>
      <c r="C30" s="6" t="s">
        <v>10</v>
      </c>
      <c r="D30" s="6" t="s">
        <v>11</v>
      </c>
      <c r="E30" s="6" t="s">
        <v>14</v>
      </c>
      <c r="F30" s="6" t="s">
        <v>27</v>
      </c>
      <c r="G30" s="7">
        <v>18000</v>
      </c>
      <c r="H30" s="8">
        <v>1</v>
      </c>
      <c r="I30" s="7">
        <v>18000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9.5" customHeight="1">
      <c r="A31" s="4">
        <v>44084</v>
      </c>
      <c r="B31" s="5" t="s">
        <v>9</v>
      </c>
      <c r="C31" s="6" t="s">
        <v>10</v>
      </c>
      <c r="D31" s="6" t="s">
        <v>11</v>
      </c>
      <c r="E31" s="6" t="s">
        <v>14</v>
      </c>
      <c r="F31" s="6" t="s">
        <v>15</v>
      </c>
      <c r="G31" s="7">
        <v>10000</v>
      </c>
      <c r="H31" s="8">
        <v>1</v>
      </c>
      <c r="I31" s="7">
        <v>10000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" t="s">
        <v>31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9.5" customHeight="1">
      <c r="A32" s="4">
        <v>44099</v>
      </c>
      <c r="B32" s="5" t="s">
        <v>9</v>
      </c>
      <c r="C32" s="6" t="s">
        <v>10</v>
      </c>
      <c r="D32" s="6" t="s">
        <v>11</v>
      </c>
      <c r="E32" s="6" t="s">
        <v>14</v>
      </c>
      <c r="F32" s="6" t="s">
        <v>27</v>
      </c>
      <c r="G32" s="7">
        <v>18000</v>
      </c>
      <c r="H32" s="8">
        <v>8</v>
      </c>
      <c r="I32" s="7">
        <v>144000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8">
        <v>43862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9.5" customHeight="1">
      <c r="A33" s="4">
        <v>44104</v>
      </c>
      <c r="B33" s="5" t="s">
        <v>9</v>
      </c>
      <c r="C33" s="6" t="s">
        <v>10</v>
      </c>
      <c r="D33" s="6" t="s">
        <v>11</v>
      </c>
      <c r="E33" s="6" t="s">
        <v>17</v>
      </c>
      <c r="F33" s="6" t="s">
        <v>18</v>
      </c>
      <c r="G33" s="7">
        <v>4000</v>
      </c>
      <c r="H33" s="8">
        <v>8</v>
      </c>
      <c r="I33" s="7">
        <v>32000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9.5" customHeight="1">
      <c r="A34" s="4">
        <v>44121</v>
      </c>
      <c r="B34" s="5" t="s">
        <v>9</v>
      </c>
      <c r="C34" s="6" t="s">
        <v>10</v>
      </c>
      <c r="D34" s="6" t="s">
        <v>11</v>
      </c>
      <c r="E34" s="6" t="s">
        <v>17</v>
      </c>
      <c r="F34" s="6" t="s">
        <v>22</v>
      </c>
      <c r="G34" s="7">
        <v>8000</v>
      </c>
      <c r="H34" s="8">
        <v>8</v>
      </c>
      <c r="I34" s="7">
        <v>64000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 t="s">
        <v>26</v>
      </c>
      <c r="Z34" s="14">
        <v>218000</v>
      </c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9.5" customHeight="1">
      <c r="A35" s="4">
        <v>44124</v>
      </c>
      <c r="B35" s="5" t="s">
        <v>9</v>
      </c>
      <c r="C35" s="6" t="s">
        <v>10</v>
      </c>
      <c r="D35" s="6" t="s">
        <v>11</v>
      </c>
      <c r="E35" s="6" t="s">
        <v>12</v>
      </c>
      <c r="F35" s="6" t="s">
        <v>20</v>
      </c>
      <c r="G35" s="7">
        <v>3000</v>
      </c>
      <c r="H35" s="8">
        <v>3</v>
      </c>
      <c r="I35" s="7">
        <v>9000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 t="s">
        <v>10</v>
      </c>
      <c r="Z35" s="14">
        <v>56000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9.5" customHeight="1">
      <c r="A36" s="4">
        <v>44138</v>
      </c>
      <c r="B36" s="5" t="s">
        <v>9</v>
      </c>
      <c r="C36" s="6" t="s">
        <v>10</v>
      </c>
      <c r="D36" s="6" t="s">
        <v>11</v>
      </c>
      <c r="E36" s="6" t="s">
        <v>12</v>
      </c>
      <c r="F36" s="6" t="s">
        <v>20</v>
      </c>
      <c r="G36" s="7">
        <v>3000</v>
      </c>
      <c r="H36" s="8">
        <v>8</v>
      </c>
      <c r="I36" s="7">
        <v>24000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 t="s">
        <v>19</v>
      </c>
      <c r="Z36" s="14">
        <v>158000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9.5" customHeight="1">
      <c r="A37" s="4">
        <v>44139</v>
      </c>
      <c r="B37" s="5" t="s">
        <v>9</v>
      </c>
      <c r="C37" s="6" t="s">
        <v>10</v>
      </c>
      <c r="D37" s="6" t="s">
        <v>11</v>
      </c>
      <c r="E37" s="6" t="s">
        <v>17</v>
      </c>
      <c r="F37" s="6" t="s">
        <v>22</v>
      </c>
      <c r="G37" s="7">
        <v>8000</v>
      </c>
      <c r="H37" s="8">
        <v>1</v>
      </c>
      <c r="I37" s="7">
        <v>8000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 t="s">
        <v>21</v>
      </c>
      <c r="Z37" s="14">
        <v>137000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9.5" customHeight="1">
      <c r="A38" s="4">
        <v>44145</v>
      </c>
      <c r="B38" s="5" t="s">
        <v>9</v>
      </c>
      <c r="C38" s="6" t="s">
        <v>10</v>
      </c>
      <c r="D38" s="6" t="s">
        <v>11</v>
      </c>
      <c r="E38" s="6" t="s">
        <v>17</v>
      </c>
      <c r="F38" s="6" t="s">
        <v>18</v>
      </c>
      <c r="G38" s="7">
        <v>4000</v>
      </c>
      <c r="H38" s="8">
        <v>2</v>
      </c>
      <c r="I38" s="7">
        <v>8000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 t="s">
        <v>23</v>
      </c>
      <c r="Z38" s="14">
        <v>103000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9.5" customHeight="1">
      <c r="A39" s="4">
        <v>44158</v>
      </c>
      <c r="B39" s="5" t="s">
        <v>9</v>
      </c>
      <c r="C39" s="6" t="s">
        <v>10</v>
      </c>
      <c r="D39" s="6" t="s">
        <v>11</v>
      </c>
      <c r="E39" s="6" t="s">
        <v>14</v>
      </c>
      <c r="F39" s="6" t="s">
        <v>27</v>
      </c>
      <c r="G39" s="7">
        <v>18000</v>
      </c>
      <c r="H39" s="8">
        <v>7</v>
      </c>
      <c r="I39" s="7">
        <v>126000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9.5" customHeight="1">
      <c r="A40" s="4">
        <v>44177</v>
      </c>
      <c r="B40" s="5" t="s">
        <v>9</v>
      </c>
      <c r="C40" s="6" t="s">
        <v>10</v>
      </c>
      <c r="D40" s="6" t="s">
        <v>11</v>
      </c>
      <c r="E40" s="6" t="s">
        <v>12</v>
      </c>
      <c r="F40" s="6" t="s">
        <v>25</v>
      </c>
      <c r="G40" s="7">
        <v>6000</v>
      </c>
      <c r="H40" s="8">
        <v>4</v>
      </c>
      <c r="I40" s="7">
        <v>24000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3" t="s">
        <v>33</v>
      </c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9.5" customHeight="1">
      <c r="A41" s="4">
        <v>44182</v>
      </c>
      <c r="B41" s="5" t="s">
        <v>9</v>
      </c>
      <c r="C41" s="6" t="s">
        <v>10</v>
      </c>
      <c r="D41" s="6" t="s">
        <v>11</v>
      </c>
      <c r="E41" s="6" t="s">
        <v>14</v>
      </c>
      <c r="F41" s="6" t="s">
        <v>27</v>
      </c>
      <c r="G41" s="7">
        <v>18000</v>
      </c>
      <c r="H41" s="8">
        <v>7</v>
      </c>
      <c r="I41" s="7">
        <v>126000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8">
        <v>43862</v>
      </c>
      <c r="Z41" s="18">
        <v>43983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9.5" customHeight="1">
      <c r="A42" s="4">
        <v>44190</v>
      </c>
      <c r="B42" s="5" t="s">
        <v>9</v>
      </c>
      <c r="C42" s="6" t="s">
        <v>10</v>
      </c>
      <c r="D42" s="6" t="s">
        <v>11</v>
      </c>
      <c r="E42" s="6" t="s">
        <v>12</v>
      </c>
      <c r="F42" s="6" t="s">
        <v>25</v>
      </c>
      <c r="G42" s="7">
        <v>6000</v>
      </c>
      <c r="H42" s="8">
        <v>8</v>
      </c>
      <c r="I42" s="7">
        <v>48000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9.5" customHeight="1">
      <c r="A43" s="4">
        <v>44200</v>
      </c>
      <c r="B43" s="5" t="s">
        <v>9</v>
      </c>
      <c r="C43" s="6" t="s">
        <v>10</v>
      </c>
      <c r="D43" s="6" t="s">
        <v>11</v>
      </c>
      <c r="E43" s="6" t="s">
        <v>12</v>
      </c>
      <c r="F43" s="6" t="s">
        <v>13</v>
      </c>
      <c r="G43" s="7">
        <v>7000</v>
      </c>
      <c r="H43" s="8">
        <v>8</v>
      </c>
      <c r="I43" s="7">
        <v>56000</v>
      </c>
      <c r="J43" s="2"/>
      <c r="K43" s="2"/>
      <c r="L43" s="2"/>
      <c r="M43" s="14"/>
      <c r="N43" s="14"/>
      <c r="O43" s="14"/>
      <c r="P43" s="14"/>
      <c r="Q43" s="14"/>
      <c r="R43" s="2"/>
      <c r="S43" s="2"/>
      <c r="T43" s="2"/>
      <c r="U43" s="2"/>
      <c r="V43" s="2"/>
      <c r="W43" s="2"/>
      <c r="X43" s="2"/>
      <c r="Y43" s="2" t="s">
        <v>19</v>
      </c>
      <c r="Z43" s="14">
        <v>385000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9.5" customHeight="1">
      <c r="A44" s="4">
        <v>44202</v>
      </c>
      <c r="B44" s="5" t="s">
        <v>9</v>
      </c>
      <c r="C44" s="6" t="s">
        <v>10</v>
      </c>
      <c r="D44" s="6" t="s">
        <v>34</v>
      </c>
      <c r="E44" s="6" t="s">
        <v>14</v>
      </c>
      <c r="F44" s="6" t="s">
        <v>27</v>
      </c>
      <c r="G44" s="7">
        <v>7000</v>
      </c>
      <c r="H44" s="8">
        <v>10</v>
      </c>
      <c r="I44" s="7">
        <v>70000</v>
      </c>
      <c r="J44" s="2"/>
      <c r="K44" s="2"/>
      <c r="L44" s="2"/>
      <c r="M44" s="14"/>
      <c r="N44" s="14"/>
      <c r="O44" s="14"/>
      <c r="P44" s="14"/>
      <c r="Q44" s="14"/>
      <c r="R44" s="2"/>
      <c r="S44" s="2"/>
      <c r="T44" s="2"/>
      <c r="U44" s="2"/>
      <c r="V44" s="14"/>
      <c r="W44" s="14"/>
      <c r="X44" s="2"/>
      <c r="Y44" s="2" t="s">
        <v>10</v>
      </c>
      <c r="Z44" s="14">
        <v>483000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9.5" customHeight="1">
      <c r="A45" s="4">
        <v>43839</v>
      </c>
      <c r="B45" s="5" t="s">
        <v>35</v>
      </c>
      <c r="C45" s="6" t="s">
        <v>19</v>
      </c>
      <c r="D45" s="6" t="s">
        <v>36</v>
      </c>
      <c r="E45" s="6" t="s">
        <v>17</v>
      </c>
      <c r="F45" s="6" t="s">
        <v>22</v>
      </c>
      <c r="G45" s="7">
        <v>8000</v>
      </c>
      <c r="H45" s="8">
        <v>7</v>
      </c>
      <c r="I45" s="7">
        <v>56000</v>
      </c>
      <c r="J45" s="2"/>
      <c r="K45" s="2"/>
      <c r="L45" s="2"/>
      <c r="M45" s="14"/>
      <c r="N45" s="14"/>
      <c r="O45" s="14"/>
      <c r="P45" s="14"/>
      <c r="Q45" s="14"/>
      <c r="R45" s="2"/>
      <c r="S45" s="2"/>
      <c r="T45" s="2"/>
      <c r="U45" s="2"/>
      <c r="V45" s="14"/>
      <c r="W45" s="14"/>
      <c r="X45" s="2"/>
      <c r="Y45" s="2" t="s">
        <v>26</v>
      </c>
      <c r="Z45" s="14">
        <v>460000</v>
      </c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9.5" customHeight="1">
      <c r="A46" s="4">
        <v>43841</v>
      </c>
      <c r="B46" s="5" t="s">
        <v>35</v>
      </c>
      <c r="C46" s="6" t="s">
        <v>19</v>
      </c>
      <c r="D46" s="6" t="s">
        <v>36</v>
      </c>
      <c r="E46" s="6" t="s">
        <v>17</v>
      </c>
      <c r="F46" s="6" t="s">
        <v>22</v>
      </c>
      <c r="G46" s="7">
        <v>8000</v>
      </c>
      <c r="H46" s="8">
        <v>5</v>
      </c>
      <c r="I46" s="7">
        <v>40000</v>
      </c>
      <c r="J46" s="2"/>
      <c r="K46" s="2"/>
      <c r="L46" s="2"/>
      <c r="M46" s="14"/>
      <c r="N46" s="14"/>
      <c r="O46" s="14"/>
      <c r="P46" s="14"/>
      <c r="Q46" s="14"/>
      <c r="R46" s="2"/>
      <c r="S46" s="2"/>
      <c r="T46" s="2"/>
      <c r="U46" s="2"/>
      <c r="V46" s="14"/>
      <c r="W46" s="14"/>
      <c r="X46" s="2"/>
      <c r="Y46" s="2" t="s">
        <v>21</v>
      </c>
      <c r="Z46" s="14">
        <v>455000</v>
      </c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9.5" customHeight="1">
      <c r="A47" s="4">
        <v>43841</v>
      </c>
      <c r="B47" s="5" t="s">
        <v>35</v>
      </c>
      <c r="C47" s="6" t="s">
        <v>19</v>
      </c>
      <c r="D47" s="6" t="s">
        <v>36</v>
      </c>
      <c r="E47" s="6" t="s">
        <v>12</v>
      </c>
      <c r="F47" s="6" t="s">
        <v>20</v>
      </c>
      <c r="G47" s="7">
        <v>3000</v>
      </c>
      <c r="H47" s="8">
        <v>9</v>
      </c>
      <c r="I47" s="7">
        <v>27000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 t="s">
        <v>23</v>
      </c>
      <c r="Z47" s="14">
        <v>265000</v>
      </c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9.5" customHeight="1">
      <c r="A48" s="4">
        <v>43856</v>
      </c>
      <c r="B48" s="5" t="s">
        <v>35</v>
      </c>
      <c r="C48" s="6" t="s">
        <v>19</v>
      </c>
      <c r="D48" s="6" t="s">
        <v>36</v>
      </c>
      <c r="E48" s="6" t="s">
        <v>12</v>
      </c>
      <c r="F48" s="6" t="s">
        <v>13</v>
      </c>
      <c r="G48" s="7">
        <v>7000</v>
      </c>
      <c r="H48" s="8">
        <v>5</v>
      </c>
      <c r="I48" s="7">
        <v>35000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9.5" customHeight="1">
      <c r="A49" s="4">
        <v>43880</v>
      </c>
      <c r="B49" s="5" t="s">
        <v>35</v>
      </c>
      <c r="C49" s="6" t="s">
        <v>19</v>
      </c>
      <c r="D49" s="6" t="s">
        <v>36</v>
      </c>
      <c r="E49" s="6" t="s">
        <v>12</v>
      </c>
      <c r="F49" s="6" t="s">
        <v>13</v>
      </c>
      <c r="G49" s="7">
        <v>7000</v>
      </c>
      <c r="H49" s="8">
        <v>10</v>
      </c>
      <c r="I49" s="7">
        <v>70000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9.5" customHeight="1">
      <c r="A50" s="4">
        <v>43895</v>
      </c>
      <c r="B50" s="5" t="s">
        <v>35</v>
      </c>
      <c r="C50" s="6" t="s">
        <v>19</v>
      </c>
      <c r="D50" s="6" t="s">
        <v>36</v>
      </c>
      <c r="E50" s="6" t="s">
        <v>17</v>
      </c>
      <c r="F50" s="6" t="s">
        <v>22</v>
      </c>
      <c r="G50" s="7">
        <v>8000</v>
      </c>
      <c r="H50" s="8">
        <v>7</v>
      </c>
      <c r="I50" s="7">
        <v>56000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3" t="s">
        <v>37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9.5" customHeight="1">
      <c r="A51" s="4">
        <v>43895</v>
      </c>
      <c r="B51" s="5" t="s">
        <v>35</v>
      </c>
      <c r="C51" s="6" t="s">
        <v>19</v>
      </c>
      <c r="D51" s="6" t="s">
        <v>36</v>
      </c>
      <c r="E51" s="6" t="s">
        <v>17</v>
      </c>
      <c r="F51" s="6" t="s">
        <v>18</v>
      </c>
      <c r="G51" s="7">
        <v>4000</v>
      </c>
      <c r="H51" s="8">
        <v>4</v>
      </c>
      <c r="I51" s="7">
        <v>16000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 t="s">
        <v>21</v>
      </c>
      <c r="Z51" s="2" t="s">
        <v>14</v>
      </c>
      <c r="AA51" s="19">
        <v>636000</v>
      </c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9.5" customHeight="1">
      <c r="A52" s="4">
        <v>43900</v>
      </c>
      <c r="B52" s="5" t="s">
        <v>35</v>
      </c>
      <c r="C52" s="6" t="s">
        <v>19</v>
      </c>
      <c r="D52" s="6" t="s">
        <v>36</v>
      </c>
      <c r="E52" s="6" t="s">
        <v>12</v>
      </c>
      <c r="F52" s="6" t="s">
        <v>13</v>
      </c>
      <c r="G52" s="7">
        <v>7000</v>
      </c>
      <c r="H52" s="8">
        <v>6</v>
      </c>
      <c r="I52" s="7">
        <v>42000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 t="s">
        <v>21</v>
      </c>
      <c r="Z52" s="2" t="s">
        <v>17</v>
      </c>
      <c r="AA52" s="19">
        <v>296000</v>
      </c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9.5" customHeight="1">
      <c r="A53" s="4">
        <v>43903</v>
      </c>
      <c r="B53" s="5" t="s">
        <v>35</v>
      </c>
      <c r="C53" s="6" t="s">
        <v>19</v>
      </c>
      <c r="D53" s="6" t="s">
        <v>36</v>
      </c>
      <c r="E53" s="6" t="s">
        <v>12</v>
      </c>
      <c r="F53" s="6" t="s">
        <v>25</v>
      </c>
      <c r="G53" s="7">
        <v>6000</v>
      </c>
      <c r="H53" s="8">
        <v>1</v>
      </c>
      <c r="I53" s="7">
        <v>6000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 t="s">
        <v>21</v>
      </c>
      <c r="Z53" s="2" t="s">
        <v>12</v>
      </c>
      <c r="AA53" s="19">
        <v>416000</v>
      </c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9.5" customHeight="1">
      <c r="A54" s="4">
        <v>43907</v>
      </c>
      <c r="B54" s="5" t="s">
        <v>35</v>
      </c>
      <c r="C54" s="6" t="s">
        <v>19</v>
      </c>
      <c r="D54" s="6" t="s">
        <v>36</v>
      </c>
      <c r="E54" s="6" t="s">
        <v>12</v>
      </c>
      <c r="F54" s="6" t="s">
        <v>13</v>
      </c>
      <c r="G54" s="7">
        <v>7000</v>
      </c>
      <c r="H54" s="8">
        <v>8</v>
      </c>
      <c r="I54" s="7">
        <v>56000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 t="s">
        <v>26</v>
      </c>
      <c r="Z54" s="2" t="s">
        <v>14</v>
      </c>
      <c r="AA54" s="19">
        <v>1022000</v>
      </c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9.5" customHeight="1">
      <c r="A55" s="4">
        <v>43908</v>
      </c>
      <c r="B55" s="5" t="s">
        <v>35</v>
      </c>
      <c r="C55" s="6" t="s">
        <v>19</v>
      </c>
      <c r="D55" s="6" t="s">
        <v>36</v>
      </c>
      <c r="E55" s="6" t="s">
        <v>12</v>
      </c>
      <c r="F55" s="6" t="s">
        <v>20</v>
      </c>
      <c r="G55" s="7">
        <v>3000</v>
      </c>
      <c r="H55" s="8">
        <v>5</v>
      </c>
      <c r="I55" s="7">
        <v>15000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 t="s">
        <v>26</v>
      </c>
      <c r="Z55" s="2" t="s">
        <v>17</v>
      </c>
      <c r="AA55" s="19">
        <v>564000</v>
      </c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9.5" customHeight="1">
      <c r="A56" s="4">
        <v>43912</v>
      </c>
      <c r="B56" s="5" t="s">
        <v>35</v>
      </c>
      <c r="C56" s="6" t="s">
        <v>19</v>
      </c>
      <c r="D56" s="6" t="s">
        <v>36</v>
      </c>
      <c r="E56" s="6" t="s">
        <v>17</v>
      </c>
      <c r="F56" s="6" t="s">
        <v>18</v>
      </c>
      <c r="G56" s="7">
        <v>4000</v>
      </c>
      <c r="H56" s="8">
        <v>6</v>
      </c>
      <c r="I56" s="7">
        <v>24000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 t="s">
        <v>26</v>
      </c>
      <c r="Z56" s="2" t="s">
        <v>12</v>
      </c>
      <c r="AA56" s="19">
        <v>883000</v>
      </c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9.5" customHeight="1">
      <c r="A57" s="4">
        <v>43942</v>
      </c>
      <c r="B57" s="5" t="s">
        <v>35</v>
      </c>
      <c r="C57" s="6" t="s">
        <v>19</v>
      </c>
      <c r="D57" s="6" t="s">
        <v>36</v>
      </c>
      <c r="E57" s="6" t="s">
        <v>14</v>
      </c>
      <c r="F57" s="6" t="s">
        <v>15</v>
      </c>
      <c r="G57" s="7">
        <v>10000</v>
      </c>
      <c r="H57" s="8">
        <v>7</v>
      </c>
      <c r="I57" s="7">
        <v>70000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 t="s">
        <v>10</v>
      </c>
      <c r="Z57" s="2" t="s">
        <v>14</v>
      </c>
      <c r="AA57" s="19">
        <v>918000</v>
      </c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9.5" customHeight="1">
      <c r="A58" s="4">
        <v>43957</v>
      </c>
      <c r="B58" s="5" t="s">
        <v>35</v>
      </c>
      <c r="C58" s="6" t="s">
        <v>19</v>
      </c>
      <c r="D58" s="6" t="s">
        <v>36</v>
      </c>
      <c r="E58" s="6" t="s">
        <v>12</v>
      </c>
      <c r="F58" s="6" t="s">
        <v>25</v>
      </c>
      <c r="G58" s="7">
        <v>6000</v>
      </c>
      <c r="H58" s="8">
        <v>5</v>
      </c>
      <c r="I58" s="7">
        <v>30000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 t="s">
        <v>10</v>
      </c>
      <c r="Z58" s="2" t="s">
        <v>17</v>
      </c>
      <c r="AA58" s="19">
        <v>424000</v>
      </c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9.5" customHeight="1">
      <c r="A59" s="4">
        <v>43984</v>
      </c>
      <c r="B59" s="5" t="s">
        <v>35</v>
      </c>
      <c r="C59" s="6" t="s">
        <v>19</v>
      </c>
      <c r="D59" s="6" t="s">
        <v>36</v>
      </c>
      <c r="E59" s="6" t="s">
        <v>12</v>
      </c>
      <c r="F59" s="6" t="s">
        <v>25</v>
      </c>
      <c r="G59" s="7">
        <v>6000</v>
      </c>
      <c r="H59" s="8">
        <v>7</v>
      </c>
      <c r="I59" s="7">
        <v>42000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 t="s">
        <v>10</v>
      </c>
      <c r="Z59" s="2" t="s">
        <v>12</v>
      </c>
      <c r="AA59" s="19">
        <v>458000</v>
      </c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9.5" customHeight="1">
      <c r="A60" s="4">
        <v>44000</v>
      </c>
      <c r="B60" s="5" t="s">
        <v>35</v>
      </c>
      <c r="C60" s="6" t="s">
        <v>19</v>
      </c>
      <c r="D60" s="6" t="s">
        <v>36</v>
      </c>
      <c r="E60" s="6" t="s">
        <v>12</v>
      </c>
      <c r="F60" s="6" t="s">
        <v>25</v>
      </c>
      <c r="G60" s="7">
        <v>6000</v>
      </c>
      <c r="H60" s="8">
        <v>10</v>
      </c>
      <c r="I60" s="7">
        <v>60000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 t="s">
        <v>23</v>
      </c>
      <c r="Z60" s="2" t="s">
        <v>14</v>
      </c>
      <c r="AA60" s="19">
        <v>786000</v>
      </c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9.5" customHeight="1">
      <c r="A61" s="4">
        <v>44007</v>
      </c>
      <c r="B61" s="5" t="s">
        <v>35</v>
      </c>
      <c r="C61" s="6" t="s">
        <v>19</v>
      </c>
      <c r="D61" s="6" t="s">
        <v>36</v>
      </c>
      <c r="E61" s="6" t="s">
        <v>12</v>
      </c>
      <c r="F61" s="6" t="s">
        <v>20</v>
      </c>
      <c r="G61" s="7">
        <v>3000</v>
      </c>
      <c r="H61" s="8">
        <v>2</v>
      </c>
      <c r="I61" s="7">
        <v>6000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 t="s">
        <v>23</v>
      </c>
      <c r="Z61" s="2" t="s">
        <v>17</v>
      </c>
      <c r="AA61" s="19">
        <v>292000</v>
      </c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19.5" customHeight="1">
      <c r="A62" s="4">
        <v>44016</v>
      </c>
      <c r="B62" s="5" t="s">
        <v>35</v>
      </c>
      <c r="C62" s="6" t="s">
        <v>19</v>
      </c>
      <c r="D62" s="6" t="s">
        <v>36</v>
      </c>
      <c r="E62" s="6" t="s">
        <v>12</v>
      </c>
      <c r="F62" s="6" t="s">
        <v>13</v>
      </c>
      <c r="G62" s="7">
        <v>7000</v>
      </c>
      <c r="H62" s="8">
        <v>5</v>
      </c>
      <c r="I62" s="7">
        <v>35000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 t="s">
        <v>23</v>
      </c>
      <c r="Z62" s="2" t="s">
        <v>12</v>
      </c>
      <c r="AA62" s="19">
        <v>361000</v>
      </c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9.5" customHeight="1">
      <c r="A63" s="4">
        <v>44025</v>
      </c>
      <c r="B63" s="5" t="s">
        <v>35</v>
      </c>
      <c r="C63" s="6" t="s">
        <v>19</v>
      </c>
      <c r="D63" s="6" t="s">
        <v>36</v>
      </c>
      <c r="E63" s="6" t="s">
        <v>12</v>
      </c>
      <c r="F63" s="6" t="s">
        <v>20</v>
      </c>
      <c r="G63" s="7">
        <v>3000</v>
      </c>
      <c r="H63" s="8">
        <v>10</v>
      </c>
      <c r="I63" s="7">
        <v>30000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 t="s">
        <v>19</v>
      </c>
      <c r="Z63" s="2" t="s">
        <v>14</v>
      </c>
      <c r="AA63" s="19">
        <v>464000</v>
      </c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19.5" customHeight="1">
      <c r="A64" s="4">
        <v>44039</v>
      </c>
      <c r="B64" s="5" t="s">
        <v>35</v>
      </c>
      <c r="C64" s="6" t="s">
        <v>19</v>
      </c>
      <c r="D64" s="6" t="s">
        <v>36</v>
      </c>
      <c r="E64" s="6" t="s">
        <v>14</v>
      </c>
      <c r="F64" s="6" t="s">
        <v>15</v>
      </c>
      <c r="G64" s="7">
        <v>10000</v>
      </c>
      <c r="H64" s="8">
        <v>2</v>
      </c>
      <c r="I64" s="7">
        <v>20000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 t="s">
        <v>19</v>
      </c>
      <c r="Z64" s="2" t="s">
        <v>17</v>
      </c>
      <c r="AA64" s="19">
        <v>340000</v>
      </c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9.5" customHeight="1">
      <c r="A65" s="4">
        <v>44044</v>
      </c>
      <c r="B65" s="5" t="s">
        <v>35</v>
      </c>
      <c r="C65" s="6" t="s">
        <v>19</v>
      </c>
      <c r="D65" s="6" t="s">
        <v>36</v>
      </c>
      <c r="E65" s="6" t="s">
        <v>12</v>
      </c>
      <c r="F65" s="6" t="s">
        <v>13</v>
      </c>
      <c r="G65" s="7">
        <v>7000</v>
      </c>
      <c r="H65" s="8">
        <v>9</v>
      </c>
      <c r="I65" s="7">
        <v>63000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 t="s">
        <v>19</v>
      </c>
      <c r="Z65" s="2" t="s">
        <v>12</v>
      </c>
      <c r="AA65" s="19">
        <v>883000</v>
      </c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9.5" customHeight="1">
      <c r="A66" s="4">
        <v>44054</v>
      </c>
      <c r="B66" s="5" t="s">
        <v>35</v>
      </c>
      <c r="C66" s="6" t="s">
        <v>19</v>
      </c>
      <c r="D66" s="6" t="s">
        <v>36</v>
      </c>
      <c r="E66" s="6" t="s">
        <v>12</v>
      </c>
      <c r="F66" s="6" t="s">
        <v>13</v>
      </c>
      <c r="G66" s="7">
        <v>7000</v>
      </c>
      <c r="H66" s="8">
        <v>8</v>
      </c>
      <c r="I66" s="7">
        <v>56000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19.5" customHeight="1">
      <c r="A67" s="4">
        <v>44069</v>
      </c>
      <c r="B67" s="5" t="s">
        <v>35</v>
      </c>
      <c r="C67" s="6" t="s">
        <v>19</v>
      </c>
      <c r="D67" s="6" t="s">
        <v>36</v>
      </c>
      <c r="E67" s="6" t="s">
        <v>14</v>
      </c>
      <c r="F67" s="6" t="s">
        <v>27</v>
      </c>
      <c r="G67" s="7">
        <v>18000</v>
      </c>
      <c r="H67" s="8">
        <v>9</v>
      </c>
      <c r="I67" s="7">
        <v>162000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9.5" customHeight="1">
      <c r="A68" s="4">
        <v>44075</v>
      </c>
      <c r="B68" s="5" t="s">
        <v>35</v>
      </c>
      <c r="C68" s="6" t="s">
        <v>19</v>
      </c>
      <c r="D68" s="6" t="s">
        <v>36</v>
      </c>
      <c r="E68" s="6" t="s">
        <v>12</v>
      </c>
      <c r="F68" s="6" t="s">
        <v>13</v>
      </c>
      <c r="G68" s="7">
        <v>7000</v>
      </c>
      <c r="H68" s="8">
        <v>1</v>
      </c>
      <c r="I68" s="7">
        <v>7000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 t="s">
        <v>14</v>
      </c>
      <c r="AA68" s="2" t="s">
        <v>17</v>
      </c>
      <c r="AB68" s="2" t="s">
        <v>12</v>
      </c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9.5" customHeight="1">
      <c r="A69" s="4">
        <v>44075</v>
      </c>
      <c r="B69" s="5" t="s">
        <v>35</v>
      </c>
      <c r="C69" s="6" t="s">
        <v>19</v>
      </c>
      <c r="D69" s="6" t="s">
        <v>36</v>
      </c>
      <c r="E69" s="6" t="s">
        <v>12</v>
      </c>
      <c r="F69" s="6" t="s">
        <v>25</v>
      </c>
      <c r="G69" s="7">
        <v>6000</v>
      </c>
      <c r="H69" s="8">
        <v>6</v>
      </c>
      <c r="I69" s="7">
        <v>36000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 t="s">
        <v>21</v>
      </c>
      <c r="Z69" s="19">
        <v>636000</v>
      </c>
      <c r="AA69" s="19">
        <v>296000</v>
      </c>
      <c r="AB69" s="19">
        <v>416000</v>
      </c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9.5" customHeight="1">
      <c r="A70" s="4">
        <v>44079</v>
      </c>
      <c r="B70" s="5" t="s">
        <v>35</v>
      </c>
      <c r="C70" s="6" t="s">
        <v>19</v>
      </c>
      <c r="D70" s="6" t="s">
        <v>36</v>
      </c>
      <c r="E70" s="6" t="s">
        <v>12</v>
      </c>
      <c r="F70" s="6" t="s">
        <v>25</v>
      </c>
      <c r="G70" s="7">
        <v>6000</v>
      </c>
      <c r="H70" s="8">
        <v>7</v>
      </c>
      <c r="I70" s="7">
        <v>42000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 t="s">
        <v>26</v>
      </c>
      <c r="Z70" s="19">
        <v>1022000</v>
      </c>
      <c r="AA70" s="19">
        <v>564000</v>
      </c>
      <c r="AB70" s="19">
        <v>883000</v>
      </c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9.5" customHeight="1">
      <c r="A71" s="4">
        <v>44080</v>
      </c>
      <c r="B71" s="5" t="s">
        <v>35</v>
      </c>
      <c r="C71" s="6" t="s">
        <v>19</v>
      </c>
      <c r="D71" s="6" t="s">
        <v>36</v>
      </c>
      <c r="E71" s="6" t="s">
        <v>14</v>
      </c>
      <c r="F71" s="6" t="s">
        <v>27</v>
      </c>
      <c r="G71" s="7">
        <v>18000</v>
      </c>
      <c r="H71" s="8">
        <v>4</v>
      </c>
      <c r="I71" s="7">
        <v>72000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 t="s">
        <v>10</v>
      </c>
      <c r="Z71" s="19">
        <v>918000</v>
      </c>
      <c r="AA71" s="19">
        <v>424000</v>
      </c>
      <c r="AB71" s="19">
        <v>458000</v>
      </c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9.5" customHeight="1">
      <c r="A72" s="4">
        <v>44085</v>
      </c>
      <c r="B72" s="5" t="s">
        <v>35</v>
      </c>
      <c r="C72" s="6" t="s">
        <v>19</v>
      </c>
      <c r="D72" s="6" t="s">
        <v>36</v>
      </c>
      <c r="E72" s="6" t="s">
        <v>17</v>
      </c>
      <c r="F72" s="6" t="s">
        <v>18</v>
      </c>
      <c r="G72" s="7">
        <v>4000</v>
      </c>
      <c r="H72" s="8">
        <v>7</v>
      </c>
      <c r="I72" s="7">
        <v>28000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 t="s">
        <v>23</v>
      </c>
      <c r="Z72" s="19">
        <v>786000</v>
      </c>
      <c r="AA72" s="19">
        <v>292000</v>
      </c>
      <c r="AB72" s="19">
        <v>361000</v>
      </c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9.5" customHeight="1">
      <c r="A73" s="4">
        <v>44086</v>
      </c>
      <c r="B73" s="5" t="s">
        <v>35</v>
      </c>
      <c r="C73" s="6" t="s">
        <v>19</v>
      </c>
      <c r="D73" s="6" t="s">
        <v>36</v>
      </c>
      <c r="E73" s="6" t="s">
        <v>12</v>
      </c>
      <c r="F73" s="6" t="s">
        <v>13</v>
      </c>
      <c r="G73" s="7">
        <v>7000</v>
      </c>
      <c r="H73" s="8">
        <v>6</v>
      </c>
      <c r="I73" s="7">
        <v>42000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 t="s">
        <v>19</v>
      </c>
      <c r="Z73" s="19">
        <v>464000</v>
      </c>
      <c r="AA73" s="19">
        <v>340000</v>
      </c>
      <c r="AB73" s="19">
        <v>883000</v>
      </c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9.5" customHeight="1">
      <c r="A74" s="4">
        <v>44095</v>
      </c>
      <c r="B74" s="5" t="s">
        <v>35</v>
      </c>
      <c r="C74" s="6" t="s">
        <v>19</v>
      </c>
      <c r="D74" s="6" t="s">
        <v>36</v>
      </c>
      <c r="E74" s="6" t="s">
        <v>12</v>
      </c>
      <c r="F74" s="6" t="s">
        <v>25</v>
      </c>
      <c r="G74" s="7">
        <v>6000</v>
      </c>
      <c r="H74" s="8">
        <v>8</v>
      </c>
      <c r="I74" s="7">
        <v>48000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9.5" customHeight="1">
      <c r="A75" s="4">
        <v>44123</v>
      </c>
      <c r="B75" s="5" t="s">
        <v>35</v>
      </c>
      <c r="C75" s="6" t="s">
        <v>19</v>
      </c>
      <c r="D75" s="6" t="s">
        <v>36</v>
      </c>
      <c r="E75" s="6" t="s">
        <v>14</v>
      </c>
      <c r="F75" s="6" t="s">
        <v>15</v>
      </c>
      <c r="G75" s="7">
        <v>10000</v>
      </c>
      <c r="H75" s="8">
        <v>8</v>
      </c>
      <c r="I75" s="7">
        <v>80000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9.5" customHeight="1">
      <c r="A76" s="4">
        <v>44127</v>
      </c>
      <c r="B76" s="5" t="s">
        <v>35</v>
      </c>
      <c r="C76" s="6" t="s">
        <v>19</v>
      </c>
      <c r="D76" s="6" t="s">
        <v>36</v>
      </c>
      <c r="E76" s="6" t="s">
        <v>17</v>
      </c>
      <c r="F76" s="6" t="s">
        <v>22</v>
      </c>
      <c r="G76" s="7">
        <v>8000</v>
      </c>
      <c r="H76" s="8">
        <v>5</v>
      </c>
      <c r="I76" s="7">
        <v>40000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3" t="s">
        <v>38</v>
      </c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9.5" customHeight="1">
      <c r="A77" s="4">
        <v>44135</v>
      </c>
      <c r="B77" s="5" t="s">
        <v>35</v>
      </c>
      <c r="C77" s="6" t="s">
        <v>19</v>
      </c>
      <c r="D77" s="6" t="s">
        <v>36</v>
      </c>
      <c r="E77" s="6" t="s">
        <v>12</v>
      </c>
      <c r="F77" s="6" t="s">
        <v>13</v>
      </c>
      <c r="G77" s="7">
        <v>7000</v>
      </c>
      <c r="H77" s="8">
        <v>1</v>
      </c>
      <c r="I77" s="7">
        <v>7000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 t="s">
        <v>26</v>
      </c>
      <c r="Z77" s="19">
        <v>59</v>
      </c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9.5" customHeight="1">
      <c r="A78" s="4">
        <v>44139</v>
      </c>
      <c r="B78" s="5" t="s">
        <v>35</v>
      </c>
      <c r="C78" s="6" t="s">
        <v>19</v>
      </c>
      <c r="D78" s="6" t="s">
        <v>36</v>
      </c>
      <c r="E78" s="6" t="s">
        <v>17</v>
      </c>
      <c r="F78" s="6" t="s">
        <v>22</v>
      </c>
      <c r="G78" s="7">
        <v>8000</v>
      </c>
      <c r="H78" s="8">
        <v>10</v>
      </c>
      <c r="I78" s="7">
        <v>80000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 t="s">
        <v>10</v>
      </c>
      <c r="Z78" s="19">
        <v>41</v>
      </c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9.5" customHeight="1">
      <c r="A79" s="4">
        <v>44147</v>
      </c>
      <c r="B79" s="5" t="s">
        <v>35</v>
      </c>
      <c r="C79" s="6" t="s">
        <v>19</v>
      </c>
      <c r="D79" s="6" t="s">
        <v>36</v>
      </c>
      <c r="E79" s="6" t="s">
        <v>12</v>
      </c>
      <c r="F79" s="6" t="s">
        <v>13</v>
      </c>
      <c r="G79" s="7">
        <v>7000</v>
      </c>
      <c r="H79" s="8">
        <v>5</v>
      </c>
      <c r="I79" s="7">
        <v>35000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 t="s">
        <v>19</v>
      </c>
      <c r="Z79" s="19">
        <v>39</v>
      </c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9.5" customHeight="1">
      <c r="A80" s="4">
        <v>44147</v>
      </c>
      <c r="B80" s="5" t="s">
        <v>35</v>
      </c>
      <c r="C80" s="6" t="s">
        <v>19</v>
      </c>
      <c r="D80" s="6" t="s">
        <v>36</v>
      </c>
      <c r="E80" s="6" t="s">
        <v>12</v>
      </c>
      <c r="F80" s="6" t="s">
        <v>25</v>
      </c>
      <c r="G80" s="7">
        <v>6000</v>
      </c>
      <c r="H80" s="8">
        <v>8</v>
      </c>
      <c r="I80" s="7">
        <v>48000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 t="s">
        <v>21</v>
      </c>
      <c r="Z80" s="19">
        <v>27</v>
      </c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9.5" customHeight="1">
      <c r="A81" s="4">
        <v>44165</v>
      </c>
      <c r="B81" s="5" t="s">
        <v>35</v>
      </c>
      <c r="C81" s="6" t="s">
        <v>19</v>
      </c>
      <c r="D81" s="6" t="s">
        <v>36</v>
      </c>
      <c r="E81" s="6" t="s">
        <v>12</v>
      </c>
      <c r="F81" s="6" t="s">
        <v>25</v>
      </c>
      <c r="G81" s="7">
        <v>6000</v>
      </c>
      <c r="H81" s="8">
        <v>7</v>
      </c>
      <c r="I81" s="7">
        <v>42000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 t="s">
        <v>23</v>
      </c>
      <c r="Z81" s="19">
        <v>34</v>
      </c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9.5" customHeight="1">
      <c r="A82" s="4">
        <v>44187</v>
      </c>
      <c r="B82" s="5" t="s">
        <v>35</v>
      </c>
      <c r="C82" s="6" t="s">
        <v>19</v>
      </c>
      <c r="D82" s="6" t="s">
        <v>36</v>
      </c>
      <c r="E82" s="6" t="s">
        <v>14</v>
      </c>
      <c r="F82" s="6" t="s">
        <v>15</v>
      </c>
      <c r="G82" s="7">
        <v>10000</v>
      </c>
      <c r="H82" s="8">
        <v>6</v>
      </c>
      <c r="I82" s="7">
        <v>60000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9.5" customHeight="1">
      <c r="A83" s="4">
        <v>44191</v>
      </c>
      <c r="B83" s="5" t="s">
        <v>35</v>
      </c>
      <c r="C83" s="6" t="s">
        <v>19</v>
      </c>
      <c r="D83" s="6" t="s">
        <v>36</v>
      </c>
      <c r="E83" s="6" t="s">
        <v>12</v>
      </c>
      <c r="F83" s="6" t="s">
        <v>20</v>
      </c>
      <c r="G83" s="7">
        <v>3000</v>
      </c>
      <c r="H83" s="8">
        <v>1</v>
      </c>
      <c r="I83" s="7">
        <v>3000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3" t="s">
        <v>39</v>
      </c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9.5" customHeight="1">
      <c r="A84" s="4">
        <v>44205</v>
      </c>
      <c r="B84" s="5" t="s">
        <v>35</v>
      </c>
      <c r="C84" s="6" t="s">
        <v>19</v>
      </c>
      <c r="D84" s="6" t="s">
        <v>36</v>
      </c>
      <c r="E84" s="6" t="s">
        <v>17</v>
      </c>
      <c r="F84" s="6" t="s">
        <v>22</v>
      </c>
      <c r="G84" s="7">
        <v>8000</v>
      </c>
      <c r="H84" s="8">
        <v>7</v>
      </c>
      <c r="I84" s="7">
        <v>56000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 t="s">
        <v>23</v>
      </c>
      <c r="Z84" s="19">
        <v>4</v>
      </c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19.5" customHeight="1">
      <c r="A85" s="4">
        <v>44207</v>
      </c>
      <c r="B85" s="5" t="s">
        <v>35</v>
      </c>
      <c r="C85" s="6" t="s">
        <v>19</v>
      </c>
      <c r="D85" s="6" t="s">
        <v>36</v>
      </c>
      <c r="E85" s="6" t="s">
        <v>17</v>
      </c>
      <c r="F85" s="6" t="s">
        <v>22</v>
      </c>
      <c r="G85" s="7">
        <v>8000</v>
      </c>
      <c r="H85" s="8">
        <v>5</v>
      </c>
      <c r="I85" s="7">
        <v>40000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 t="s">
        <v>19</v>
      </c>
      <c r="Z85" s="19">
        <v>1</v>
      </c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ht="19.5" customHeight="1">
      <c r="A86" s="4">
        <v>44207</v>
      </c>
      <c r="B86" s="5" t="s">
        <v>35</v>
      </c>
      <c r="C86" s="6" t="s">
        <v>19</v>
      </c>
      <c r="D86" s="6" t="s">
        <v>36</v>
      </c>
      <c r="E86" s="6" t="s">
        <v>12</v>
      </c>
      <c r="F86" s="6" t="s">
        <v>20</v>
      </c>
      <c r="G86" s="7">
        <v>3000</v>
      </c>
      <c r="H86" s="8">
        <v>9</v>
      </c>
      <c r="I86" s="7">
        <v>27000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 t="s">
        <v>10</v>
      </c>
      <c r="Z86" s="19">
        <v>4</v>
      </c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ht="19.5" customHeight="1">
      <c r="A87" s="4">
        <v>44222</v>
      </c>
      <c r="B87" s="5" t="s">
        <v>35</v>
      </c>
      <c r="C87" s="6" t="s">
        <v>19</v>
      </c>
      <c r="D87" s="6" t="s">
        <v>36</v>
      </c>
      <c r="E87" s="6" t="s">
        <v>12</v>
      </c>
      <c r="F87" s="6" t="s">
        <v>13</v>
      </c>
      <c r="G87" s="7">
        <v>7000</v>
      </c>
      <c r="H87" s="8">
        <v>5</v>
      </c>
      <c r="I87" s="7">
        <v>35000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 t="s">
        <v>26</v>
      </c>
      <c r="Z87" s="19">
        <v>2</v>
      </c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ht="19.5" customHeight="1">
      <c r="A88" s="4">
        <v>43840</v>
      </c>
      <c r="B88" s="5" t="s">
        <v>40</v>
      </c>
      <c r="C88" s="6" t="s">
        <v>21</v>
      </c>
      <c r="D88" s="6" t="s">
        <v>41</v>
      </c>
      <c r="E88" s="6" t="s">
        <v>14</v>
      </c>
      <c r="F88" s="6" t="s">
        <v>27</v>
      </c>
      <c r="G88" s="7">
        <v>18000</v>
      </c>
      <c r="H88" s="8">
        <v>7</v>
      </c>
      <c r="I88" s="7">
        <v>126000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 t="s">
        <v>21</v>
      </c>
      <c r="Z88" s="19">
        <v>3</v>
      </c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ht="19.5" customHeight="1">
      <c r="A89" s="4">
        <v>43841</v>
      </c>
      <c r="B89" s="5" t="s">
        <v>40</v>
      </c>
      <c r="C89" s="6" t="s">
        <v>21</v>
      </c>
      <c r="D89" s="6" t="s">
        <v>41</v>
      </c>
      <c r="E89" s="6" t="s">
        <v>12</v>
      </c>
      <c r="F89" s="6" t="s">
        <v>13</v>
      </c>
      <c r="G89" s="7">
        <v>7000</v>
      </c>
      <c r="H89" s="8">
        <v>1</v>
      </c>
      <c r="I89" s="7">
        <v>7000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19.5" customHeight="1">
      <c r="A90" s="4">
        <v>43852</v>
      </c>
      <c r="B90" s="5" t="s">
        <v>40</v>
      </c>
      <c r="C90" s="6" t="s">
        <v>21</v>
      </c>
      <c r="D90" s="6" t="s">
        <v>41</v>
      </c>
      <c r="E90" s="6" t="s">
        <v>17</v>
      </c>
      <c r="F90" s="6" t="s">
        <v>18</v>
      </c>
      <c r="G90" s="7">
        <v>4000</v>
      </c>
      <c r="H90" s="8">
        <v>1</v>
      </c>
      <c r="I90" s="7">
        <v>4000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3" t="s">
        <v>42</v>
      </c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19.5" customHeight="1">
      <c r="A91" s="4">
        <v>43864</v>
      </c>
      <c r="B91" s="5" t="s">
        <v>40</v>
      </c>
      <c r="C91" s="6" t="s">
        <v>21</v>
      </c>
      <c r="D91" s="6" t="s">
        <v>41</v>
      </c>
      <c r="E91" s="6" t="s">
        <v>14</v>
      </c>
      <c r="F91" s="6" t="s">
        <v>27</v>
      </c>
      <c r="G91" s="7">
        <v>18000</v>
      </c>
      <c r="H91" s="8">
        <v>8</v>
      </c>
      <c r="I91" s="7">
        <v>144000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 t="s">
        <v>21</v>
      </c>
      <c r="Z91" s="19">
        <v>49926</v>
      </c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19.5" customHeight="1">
      <c r="A92" s="4">
        <v>43868</v>
      </c>
      <c r="B92" s="5" t="s">
        <v>40</v>
      </c>
      <c r="C92" s="6" t="s">
        <v>21</v>
      </c>
      <c r="D92" s="6" t="s">
        <v>41</v>
      </c>
      <c r="E92" s="6" t="s">
        <v>12</v>
      </c>
      <c r="F92" s="6" t="s">
        <v>20</v>
      </c>
      <c r="G92" s="7">
        <v>3000</v>
      </c>
      <c r="H92" s="8">
        <v>9</v>
      </c>
      <c r="I92" s="7">
        <v>27000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 t="s">
        <v>19</v>
      </c>
      <c r="Z92" s="19">
        <v>43256</v>
      </c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19.5" customHeight="1">
      <c r="A93" s="4">
        <v>43871</v>
      </c>
      <c r="B93" s="5" t="s">
        <v>40</v>
      </c>
      <c r="C93" s="6" t="s">
        <v>21</v>
      </c>
      <c r="D93" s="6" t="s">
        <v>41</v>
      </c>
      <c r="E93" s="6" t="s">
        <v>12</v>
      </c>
      <c r="F93" s="6" t="s">
        <v>13</v>
      </c>
      <c r="G93" s="7">
        <v>7000</v>
      </c>
      <c r="H93" s="8">
        <v>3</v>
      </c>
      <c r="I93" s="7">
        <v>21000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 t="s">
        <v>23</v>
      </c>
      <c r="Z93" s="19">
        <v>42324</v>
      </c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19.5" customHeight="1">
      <c r="A94" s="4">
        <v>43874</v>
      </c>
      <c r="B94" s="5" t="s">
        <v>40</v>
      </c>
      <c r="C94" s="6" t="s">
        <v>21</v>
      </c>
      <c r="D94" s="6" t="s">
        <v>41</v>
      </c>
      <c r="E94" s="6" t="s">
        <v>17</v>
      </c>
      <c r="F94" s="6" t="s">
        <v>22</v>
      </c>
      <c r="G94" s="7">
        <v>8000</v>
      </c>
      <c r="H94" s="8">
        <v>2</v>
      </c>
      <c r="I94" s="7">
        <v>16000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 t="s">
        <v>10</v>
      </c>
      <c r="Z94" s="19">
        <v>43902</v>
      </c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ht="19.5" customHeight="1">
      <c r="A95" s="4">
        <v>43883</v>
      </c>
      <c r="B95" s="5" t="s">
        <v>40</v>
      </c>
      <c r="C95" s="6" t="s">
        <v>21</v>
      </c>
      <c r="D95" s="6" t="s">
        <v>41</v>
      </c>
      <c r="E95" s="6" t="s">
        <v>12</v>
      </c>
      <c r="F95" s="6" t="s">
        <v>13</v>
      </c>
      <c r="G95" s="7">
        <v>7000</v>
      </c>
      <c r="H95" s="8">
        <v>5</v>
      </c>
      <c r="I95" s="7">
        <v>35000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 t="s">
        <v>26</v>
      </c>
      <c r="Z95" s="19">
        <v>41847</v>
      </c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ht="19.5" customHeight="1">
      <c r="A96" s="4">
        <v>43902</v>
      </c>
      <c r="B96" s="5" t="s">
        <v>40</v>
      </c>
      <c r="C96" s="6" t="s">
        <v>21</v>
      </c>
      <c r="D96" s="6" t="s">
        <v>41</v>
      </c>
      <c r="E96" s="6" t="s">
        <v>14</v>
      </c>
      <c r="F96" s="6" t="s">
        <v>15</v>
      </c>
      <c r="G96" s="7">
        <v>10000</v>
      </c>
      <c r="H96" s="8">
        <v>9</v>
      </c>
      <c r="I96" s="7">
        <v>90000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ht="19.5" customHeight="1">
      <c r="A97" s="4">
        <v>43925</v>
      </c>
      <c r="B97" s="5" t="s">
        <v>40</v>
      </c>
      <c r="C97" s="6" t="s">
        <v>21</v>
      </c>
      <c r="D97" s="6" t="s">
        <v>41</v>
      </c>
      <c r="E97" s="6" t="s">
        <v>17</v>
      </c>
      <c r="F97" s="6" t="s">
        <v>22</v>
      </c>
      <c r="G97" s="7">
        <v>8000</v>
      </c>
      <c r="H97" s="8">
        <v>8</v>
      </c>
      <c r="I97" s="7">
        <v>64000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3" t="s">
        <v>43</v>
      </c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ht="19.5" customHeight="1">
      <c r="A98" s="4">
        <v>43956</v>
      </c>
      <c r="B98" s="5" t="s">
        <v>40</v>
      </c>
      <c r="C98" s="6" t="s">
        <v>21</v>
      </c>
      <c r="D98" s="6" t="s">
        <v>41</v>
      </c>
      <c r="E98" s="6" t="s">
        <v>17</v>
      </c>
      <c r="F98" s="6" t="s">
        <v>18</v>
      </c>
      <c r="G98" s="7">
        <v>4000</v>
      </c>
      <c r="H98" s="8">
        <v>10</v>
      </c>
      <c r="I98" s="7">
        <v>40000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8">
        <v>43952</v>
      </c>
      <c r="Z98" s="18">
        <v>43983</v>
      </c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ht="19.5" customHeight="1">
      <c r="A99" s="4">
        <v>43975</v>
      </c>
      <c r="B99" s="5" t="s">
        <v>40</v>
      </c>
      <c r="C99" s="6" t="s">
        <v>21</v>
      </c>
      <c r="D99" s="6" t="s">
        <v>41</v>
      </c>
      <c r="E99" s="6" t="s">
        <v>12</v>
      </c>
      <c r="F99" s="6" t="s">
        <v>20</v>
      </c>
      <c r="G99" s="7">
        <v>3000</v>
      </c>
      <c r="H99" s="8">
        <v>6</v>
      </c>
      <c r="I99" s="7">
        <v>18000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ht="19.5" customHeight="1">
      <c r="A100" s="4">
        <v>43985</v>
      </c>
      <c r="B100" s="5" t="s">
        <v>40</v>
      </c>
      <c r="C100" s="6" t="s">
        <v>21</v>
      </c>
      <c r="D100" s="6" t="s">
        <v>41</v>
      </c>
      <c r="E100" s="6" t="s">
        <v>14</v>
      </c>
      <c r="F100" s="6" t="s">
        <v>15</v>
      </c>
      <c r="G100" s="7">
        <v>10000</v>
      </c>
      <c r="H100" s="8">
        <v>6</v>
      </c>
      <c r="I100" s="7">
        <v>60000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 t="s">
        <v>10</v>
      </c>
      <c r="Z100" s="19">
        <v>66667</v>
      </c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9.5" customHeight="1">
      <c r="A101" s="4">
        <v>43998</v>
      </c>
      <c r="B101" s="5" t="s">
        <v>40</v>
      </c>
      <c r="C101" s="6" t="s">
        <v>21</v>
      </c>
      <c r="D101" s="6" t="s">
        <v>41</v>
      </c>
      <c r="E101" s="6" t="s">
        <v>12</v>
      </c>
      <c r="F101" s="6" t="s">
        <v>13</v>
      </c>
      <c r="G101" s="7">
        <v>7000</v>
      </c>
      <c r="H101" s="8">
        <v>6</v>
      </c>
      <c r="I101" s="7">
        <v>42000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 t="s">
        <v>26</v>
      </c>
      <c r="Z101" s="19">
        <v>40000</v>
      </c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19.5" customHeight="1">
      <c r="A102" s="4">
        <v>44022</v>
      </c>
      <c r="B102" s="5" t="s">
        <v>40</v>
      </c>
      <c r="C102" s="6" t="s">
        <v>21</v>
      </c>
      <c r="D102" s="6" t="s">
        <v>41</v>
      </c>
      <c r="E102" s="6" t="s">
        <v>14</v>
      </c>
      <c r="F102" s="6" t="s">
        <v>27</v>
      </c>
      <c r="G102" s="7">
        <v>18000</v>
      </c>
      <c r="H102" s="8">
        <v>7</v>
      </c>
      <c r="I102" s="7">
        <v>126000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 t="s">
        <v>21</v>
      </c>
      <c r="Z102" s="19">
        <v>29000</v>
      </c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9.5" customHeight="1">
      <c r="A103" s="4">
        <v>44026</v>
      </c>
      <c r="B103" s="5" t="s">
        <v>40</v>
      </c>
      <c r="C103" s="6" t="s">
        <v>21</v>
      </c>
      <c r="D103" s="6" t="s">
        <v>41</v>
      </c>
      <c r="E103" s="6" t="s">
        <v>14</v>
      </c>
      <c r="F103" s="6" t="s">
        <v>15</v>
      </c>
      <c r="G103" s="7">
        <v>10000</v>
      </c>
      <c r="H103" s="8">
        <v>9</v>
      </c>
      <c r="I103" s="7">
        <v>90000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 t="s">
        <v>23</v>
      </c>
      <c r="Z103" s="19">
        <v>53500</v>
      </c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19.5" customHeight="1">
      <c r="A104" s="4">
        <v>44042</v>
      </c>
      <c r="B104" s="5" t="s">
        <v>40</v>
      </c>
      <c r="C104" s="6" t="s">
        <v>21</v>
      </c>
      <c r="D104" s="6" t="s">
        <v>41</v>
      </c>
      <c r="E104" s="6" t="s">
        <v>12</v>
      </c>
      <c r="F104" s="6" t="s">
        <v>20</v>
      </c>
      <c r="G104" s="7">
        <v>3000</v>
      </c>
      <c r="H104" s="8">
        <v>10</v>
      </c>
      <c r="I104" s="7">
        <v>30000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 t="s">
        <v>19</v>
      </c>
      <c r="Z104" s="19">
        <v>30000</v>
      </c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9.5" customHeight="1">
      <c r="A105" s="4">
        <v>44088</v>
      </c>
      <c r="B105" s="5" t="s">
        <v>40</v>
      </c>
      <c r="C105" s="6" t="s">
        <v>21</v>
      </c>
      <c r="D105" s="6" t="s">
        <v>41</v>
      </c>
      <c r="E105" s="6" t="s">
        <v>12</v>
      </c>
      <c r="F105" s="6" t="s">
        <v>13</v>
      </c>
      <c r="G105" s="7">
        <v>7000</v>
      </c>
      <c r="H105" s="8">
        <v>4</v>
      </c>
      <c r="I105" s="7">
        <v>28000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9.5" customHeight="1">
      <c r="A106" s="4">
        <v>44092</v>
      </c>
      <c r="B106" s="5" t="s">
        <v>40</v>
      </c>
      <c r="C106" s="6" t="s">
        <v>21</v>
      </c>
      <c r="D106" s="6" t="s">
        <v>41</v>
      </c>
      <c r="E106" s="6" t="s">
        <v>17</v>
      </c>
      <c r="F106" s="6" t="s">
        <v>18</v>
      </c>
      <c r="G106" s="7">
        <v>4000</v>
      </c>
      <c r="H106" s="8">
        <v>7</v>
      </c>
      <c r="I106" s="7">
        <v>28000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9.5" customHeight="1">
      <c r="A107" s="4">
        <v>44119</v>
      </c>
      <c r="B107" s="5" t="s">
        <v>40</v>
      </c>
      <c r="C107" s="6" t="s">
        <v>21</v>
      </c>
      <c r="D107" s="6" t="s">
        <v>41</v>
      </c>
      <c r="E107" s="6" t="s">
        <v>12</v>
      </c>
      <c r="F107" s="6" t="s">
        <v>25</v>
      </c>
      <c r="G107" s="7">
        <v>6000</v>
      </c>
      <c r="H107" s="8">
        <v>4</v>
      </c>
      <c r="I107" s="7">
        <v>24000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3" t="s">
        <v>44</v>
      </c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9.5" customHeight="1">
      <c r="A108" s="4">
        <v>44127</v>
      </c>
      <c r="B108" s="5" t="s">
        <v>40</v>
      </c>
      <c r="C108" s="6" t="s">
        <v>21</v>
      </c>
      <c r="D108" s="6" t="s">
        <v>41</v>
      </c>
      <c r="E108" s="6" t="s">
        <v>17</v>
      </c>
      <c r="F108" s="6" t="s">
        <v>22</v>
      </c>
      <c r="G108" s="7">
        <v>8000</v>
      </c>
      <c r="H108" s="8">
        <v>10</v>
      </c>
      <c r="I108" s="7">
        <v>80000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 t="s">
        <v>10</v>
      </c>
      <c r="Z108" s="2" t="s">
        <v>11</v>
      </c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9.5" customHeight="1">
      <c r="A109" s="4">
        <v>44134</v>
      </c>
      <c r="B109" s="5" t="s">
        <v>40</v>
      </c>
      <c r="C109" s="6" t="s">
        <v>21</v>
      </c>
      <c r="D109" s="6" t="s">
        <v>41</v>
      </c>
      <c r="E109" s="6" t="s">
        <v>12</v>
      </c>
      <c r="F109" s="6" t="s">
        <v>20</v>
      </c>
      <c r="G109" s="7">
        <v>3000</v>
      </c>
      <c r="H109" s="8">
        <v>3</v>
      </c>
      <c r="I109" s="7">
        <v>9000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 t="s">
        <v>26</v>
      </c>
      <c r="Z109" s="2" t="s">
        <v>34</v>
      </c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9.5" customHeight="1">
      <c r="A110" s="4">
        <v>44138</v>
      </c>
      <c r="B110" s="5" t="s">
        <v>40</v>
      </c>
      <c r="C110" s="6" t="s">
        <v>21</v>
      </c>
      <c r="D110" s="6" t="s">
        <v>41</v>
      </c>
      <c r="E110" s="6" t="s">
        <v>12</v>
      </c>
      <c r="F110" s="6" t="s">
        <v>13</v>
      </c>
      <c r="G110" s="7">
        <v>7000</v>
      </c>
      <c r="H110" s="8">
        <v>9</v>
      </c>
      <c r="I110" s="7">
        <v>63000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 t="s">
        <v>23</v>
      </c>
      <c r="Z110" s="2" t="s">
        <v>45</v>
      </c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9.5" customHeight="1">
      <c r="A111" s="4">
        <v>44151</v>
      </c>
      <c r="B111" s="5" t="s">
        <v>40</v>
      </c>
      <c r="C111" s="6" t="s">
        <v>21</v>
      </c>
      <c r="D111" s="6" t="s">
        <v>41</v>
      </c>
      <c r="E111" s="6" t="s">
        <v>17</v>
      </c>
      <c r="F111" s="6" t="s">
        <v>22</v>
      </c>
      <c r="G111" s="7">
        <v>8000</v>
      </c>
      <c r="H111" s="8">
        <v>8</v>
      </c>
      <c r="I111" s="7">
        <v>64000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 t="s">
        <v>19</v>
      </c>
      <c r="Z111" s="2" t="s">
        <v>36</v>
      </c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9.5" customHeight="1">
      <c r="A112" s="4">
        <v>44154</v>
      </c>
      <c r="B112" s="5" t="s">
        <v>40</v>
      </c>
      <c r="C112" s="6" t="s">
        <v>21</v>
      </c>
      <c r="D112" s="6" t="s">
        <v>41</v>
      </c>
      <c r="E112" s="6" t="s">
        <v>12</v>
      </c>
      <c r="F112" s="6" t="s">
        <v>13</v>
      </c>
      <c r="G112" s="7">
        <v>7000</v>
      </c>
      <c r="H112" s="8">
        <v>7</v>
      </c>
      <c r="I112" s="7">
        <v>49000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 t="s">
        <v>21</v>
      </c>
      <c r="Z112" s="2" t="s">
        <v>41</v>
      </c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9.5" customHeight="1">
      <c r="A113" s="4">
        <v>44159</v>
      </c>
      <c r="B113" s="5" t="s">
        <v>40</v>
      </c>
      <c r="C113" s="6" t="s">
        <v>21</v>
      </c>
      <c r="D113" s="6" t="s">
        <v>41</v>
      </c>
      <c r="E113" s="6" t="s">
        <v>12</v>
      </c>
      <c r="F113" s="6" t="s">
        <v>25</v>
      </c>
      <c r="G113" s="7">
        <v>6000</v>
      </c>
      <c r="H113" s="8">
        <v>9</v>
      </c>
      <c r="I113" s="7">
        <v>54000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9.5" customHeight="1">
      <c r="A114" s="4">
        <v>44195</v>
      </c>
      <c r="B114" s="5" t="s">
        <v>40</v>
      </c>
      <c r="C114" s="6" t="s">
        <v>21</v>
      </c>
      <c r="D114" s="6" t="s">
        <v>41</v>
      </c>
      <c r="E114" s="6" t="s">
        <v>12</v>
      </c>
      <c r="F114" s="6" t="s">
        <v>20</v>
      </c>
      <c r="G114" s="7">
        <v>3000</v>
      </c>
      <c r="H114" s="8">
        <v>3</v>
      </c>
      <c r="I114" s="7">
        <v>9000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ht="19.5" customHeight="1">
      <c r="A115" s="4">
        <v>44206</v>
      </c>
      <c r="B115" s="5" t="s">
        <v>40</v>
      </c>
      <c r="C115" s="6" t="s">
        <v>21</v>
      </c>
      <c r="D115" s="6" t="s">
        <v>41</v>
      </c>
      <c r="E115" s="6" t="s">
        <v>14</v>
      </c>
      <c r="F115" s="6" t="s">
        <v>27</v>
      </c>
      <c r="G115" s="7">
        <v>18000</v>
      </c>
      <c r="H115" s="8">
        <v>7</v>
      </c>
      <c r="I115" s="7">
        <v>126000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3" t="s">
        <v>46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ht="19.5" customHeight="1">
      <c r="A116" s="4">
        <v>44207</v>
      </c>
      <c r="B116" s="5" t="s">
        <v>40</v>
      </c>
      <c r="C116" s="6" t="s">
        <v>21</v>
      </c>
      <c r="D116" s="6" t="s">
        <v>41</v>
      </c>
      <c r="E116" s="6" t="s">
        <v>12</v>
      </c>
      <c r="F116" s="6" t="s">
        <v>13</v>
      </c>
      <c r="G116" s="7">
        <v>7000</v>
      </c>
      <c r="H116" s="8">
        <v>1</v>
      </c>
      <c r="I116" s="7">
        <v>7000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1">
        <v>43997</v>
      </c>
      <c r="Z116" s="2" t="s">
        <v>9</v>
      </c>
      <c r="AA116" s="2" t="s">
        <v>10</v>
      </c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ht="19.5" customHeight="1">
      <c r="A117" s="4">
        <v>44218</v>
      </c>
      <c r="B117" s="5" t="s">
        <v>40</v>
      </c>
      <c r="C117" s="6" t="s">
        <v>21</v>
      </c>
      <c r="D117" s="6" t="s">
        <v>41</v>
      </c>
      <c r="E117" s="6" t="s">
        <v>17</v>
      </c>
      <c r="F117" s="6" t="s">
        <v>18</v>
      </c>
      <c r="G117" s="7">
        <v>4000</v>
      </c>
      <c r="H117" s="8">
        <v>1</v>
      </c>
      <c r="I117" s="7">
        <v>4000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1">
        <v>43997</v>
      </c>
      <c r="Z117" s="2" t="s">
        <v>47</v>
      </c>
      <c r="AA117" s="2" t="s">
        <v>23</v>
      </c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ht="19.5" customHeight="1">
      <c r="A118" s="4">
        <v>43837</v>
      </c>
      <c r="B118" s="5" t="s">
        <v>47</v>
      </c>
      <c r="C118" s="6" t="s">
        <v>23</v>
      </c>
      <c r="D118" s="6" t="s">
        <v>45</v>
      </c>
      <c r="E118" s="6" t="s">
        <v>12</v>
      </c>
      <c r="F118" s="6" t="s">
        <v>13</v>
      </c>
      <c r="G118" s="7">
        <v>7000</v>
      </c>
      <c r="H118" s="8">
        <v>2</v>
      </c>
      <c r="I118" s="7">
        <v>14000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ht="19.5" customHeight="1">
      <c r="A119" s="4">
        <v>43846</v>
      </c>
      <c r="B119" s="5" t="s">
        <v>47</v>
      </c>
      <c r="C119" s="6" t="s">
        <v>23</v>
      </c>
      <c r="D119" s="6" t="s">
        <v>45</v>
      </c>
      <c r="E119" s="6" t="s">
        <v>12</v>
      </c>
      <c r="F119" s="6" t="s">
        <v>20</v>
      </c>
      <c r="G119" s="7">
        <v>3000</v>
      </c>
      <c r="H119" s="8">
        <v>5</v>
      </c>
      <c r="I119" s="7">
        <v>15000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ht="19.5" customHeight="1">
      <c r="A120" s="4">
        <v>43851</v>
      </c>
      <c r="B120" s="5" t="s">
        <v>47</v>
      </c>
      <c r="C120" s="6" t="s">
        <v>23</v>
      </c>
      <c r="D120" s="6" t="s">
        <v>45</v>
      </c>
      <c r="E120" s="6" t="s">
        <v>14</v>
      </c>
      <c r="F120" s="6" t="s">
        <v>27</v>
      </c>
      <c r="G120" s="7">
        <v>18000</v>
      </c>
      <c r="H120" s="8">
        <v>3</v>
      </c>
      <c r="I120" s="7">
        <v>54000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 t="s">
        <v>48</v>
      </c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ht="19.5" customHeight="1">
      <c r="A121" s="4">
        <v>43855</v>
      </c>
      <c r="B121" s="5" t="s">
        <v>47</v>
      </c>
      <c r="C121" s="6" t="s">
        <v>23</v>
      </c>
      <c r="D121" s="6" t="s">
        <v>45</v>
      </c>
      <c r="E121" s="6" t="s">
        <v>17</v>
      </c>
      <c r="F121" s="6" t="s">
        <v>18</v>
      </c>
      <c r="G121" s="7">
        <v>4000</v>
      </c>
      <c r="H121" s="8">
        <v>5</v>
      </c>
      <c r="I121" s="7">
        <v>20000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2">
        <v>70000</v>
      </c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ht="19.5" customHeight="1">
      <c r="A122" s="4">
        <v>43864</v>
      </c>
      <c r="B122" s="5" t="s">
        <v>47</v>
      </c>
      <c r="C122" s="6" t="s">
        <v>23</v>
      </c>
      <c r="D122" s="6" t="s">
        <v>45</v>
      </c>
      <c r="E122" s="6" t="s">
        <v>17</v>
      </c>
      <c r="F122" s="6" t="s">
        <v>18</v>
      </c>
      <c r="G122" s="7">
        <v>4000</v>
      </c>
      <c r="H122" s="8">
        <v>5</v>
      </c>
      <c r="I122" s="7">
        <v>20000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ht="19.5" customHeight="1">
      <c r="A123" s="4">
        <v>43886</v>
      </c>
      <c r="B123" s="5" t="s">
        <v>47</v>
      </c>
      <c r="C123" s="6" t="s">
        <v>23</v>
      </c>
      <c r="D123" s="6" t="s">
        <v>45</v>
      </c>
      <c r="E123" s="6" t="s">
        <v>17</v>
      </c>
      <c r="F123" s="6" t="s">
        <v>18</v>
      </c>
      <c r="G123" s="7">
        <v>4000</v>
      </c>
      <c r="H123" s="8">
        <v>1</v>
      </c>
      <c r="I123" s="7">
        <v>4000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ht="19.5" customHeight="1">
      <c r="A124" s="4">
        <v>43892</v>
      </c>
      <c r="B124" s="5" t="s">
        <v>47</v>
      </c>
      <c r="C124" s="6" t="s">
        <v>23</v>
      </c>
      <c r="D124" s="6" t="s">
        <v>45</v>
      </c>
      <c r="E124" s="6" t="s">
        <v>12</v>
      </c>
      <c r="F124" s="6" t="s">
        <v>20</v>
      </c>
      <c r="G124" s="7">
        <v>3000</v>
      </c>
      <c r="H124" s="8">
        <v>3</v>
      </c>
      <c r="I124" s="7">
        <v>9000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3" t="s">
        <v>49</v>
      </c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ht="19.5" customHeight="1">
      <c r="A125" s="4">
        <v>43894</v>
      </c>
      <c r="B125" s="5" t="s">
        <v>47</v>
      </c>
      <c r="C125" s="6" t="s">
        <v>23</v>
      </c>
      <c r="D125" s="6" t="s">
        <v>45</v>
      </c>
      <c r="E125" s="6" t="s">
        <v>12</v>
      </c>
      <c r="F125" s="6" t="s">
        <v>20</v>
      </c>
      <c r="G125" s="7">
        <v>3000</v>
      </c>
      <c r="H125" s="8">
        <v>7</v>
      </c>
      <c r="I125" s="7">
        <v>21000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 ht="19.5" customHeight="1">
      <c r="A126" s="4">
        <v>43904</v>
      </c>
      <c r="B126" s="5" t="s">
        <v>47</v>
      </c>
      <c r="C126" s="6" t="s">
        <v>23</v>
      </c>
      <c r="D126" s="6" t="s">
        <v>45</v>
      </c>
      <c r="E126" s="6" t="s">
        <v>14</v>
      </c>
      <c r="F126" s="6" t="s">
        <v>27</v>
      </c>
      <c r="G126" s="7">
        <v>18000</v>
      </c>
      <c r="H126" s="8">
        <v>1</v>
      </c>
      <c r="I126" s="7">
        <v>18000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 t="s">
        <v>10</v>
      </c>
      <c r="Z126" s="2" t="s">
        <v>11</v>
      </c>
      <c r="AA126" s="2"/>
      <c r="AB126" s="19">
        <v>1</v>
      </c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ht="19.5" customHeight="1">
      <c r="A127" s="4">
        <v>43916</v>
      </c>
      <c r="B127" s="5" t="s">
        <v>47</v>
      </c>
      <c r="C127" s="6" t="s">
        <v>23</v>
      </c>
      <c r="D127" s="6" t="s">
        <v>45</v>
      </c>
      <c r="E127" s="6" t="s">
        <v>17</v>
      </c>
      <c r="F127" s="6" t="s">
        <v>18</v>
      </c>
      <c r="G127" s="7">
        <v>4000</v>
      </c>
      <c r="H127" s="8">
        <v>8</v>
      </c>
      <c r="I127" s="7">
        <v>32000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 t="s">
        <v>26</v>
      </c>
      <c r="Z127" s="2" t="s">
        <v>34</v>
      </c>
      <c r="AA127" s="2"/>
      <c r="AB127" s="19">
        <v>2</v>
      </c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ht="19.5" customHeight="1">
      <c r="A128" s="4">
        <v>43936</v>
      </c>
      <c r="B128" s="5" t="s">
        <v>47</v>
      </c>
      <c r="C128" s="6" t="s">
        <v>23</v>
      </c>
      <c r="D128" s="6" t="s">
        <v>45</v>
      </c>
      <c r="E128" s="6" t="s">
        <v>14</v>
      </c>
      <c r="F128" s="6" t="s">
        <v>15</v>
      </c>
      <c r="G128" s="7">
        <v>10000</v>
      </c>
      <c r="H128" s="8">
        <v>3</v>
      </c>
      <c r="I128" s="7">
        <v>30000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 t="s">
        <v>23</v>
      </c>
      <c r="Z128" s="2" t="s">
        <v>45</v>
      </c>
      <c r="AA128" s="2"/>
      <c r="AB128" s="19">
        <v>4</v>
      </c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ht="19.5" customHeight="1">
      <c r="A129" s="4">
        <v>43941</v>
      </c>
      <c r="B129" s="5" t="s">
        <v>47</v>
      </c>
      <c r="C129" s="6" t="s">
        <v>23</v>
      </c>
      <c r="D129" s="6" t="s">
        <v>45</v>
      </c>
      <c r="E129" s="6" t="s">
        <v>17</v>
      </c>
      <c r="F129" s="6" t="s">
        <v>22</v>
      </c>
      <c r="G129" s="7">
        <v>8000</v>
      </c>
      <c r="H129" s="8">
        <v>3</v>
      </c>
      <c r="I129" s="7">
        <v>24000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 t="s">
        <v>19</v>
      </c>
      <c r="Z129" s="2" t="s">
        <v>36</v>
      </c>
      <c r="AA129" s="2"/>
      <c r="AB129" s="19">
        <v>5</v>
      </c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ht="19.5" customHeight="1">
      <c r="A130" s="4">
        <v>43965</v>
      </c>
      <c r="B130" s="5" t="s">
        <v>47</v>
      </c>
      <c r="C130" s="6" t="s">
        <v>23</v>
      </c>
      <c r="D130" s="6" t="s">
        <v>45</v>
      </c>
      <c r="E130" s="6" t="s">
        <v>14</v>
      </c>
      <c r="F130" s="6" t="s">
        <v>15</v>
      </c>
      <c r="G130" s="7">
        <v>10000</v>
      </c>
      <c r="H130" s="8">
        <v>10</v>
      </c>
      <c r="I130" s="7">
        <v>100000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 t="s">
        <v>21</v>
      </c>
      <c r="Z130" s="2" t="s">
        <v>41</v>
      </c>
      <c r="AA130" s="2"/>
      <c r="AB130" s="19">
        <v>6</v>
      </c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ht="19.5" customHeight="1">
      <c r="A131" s="4">
        <v>43971</v>
      </c>
      <c r="B131" s="5" t="s">
        <v>47</v>
      </c>
      <c r="C131" s="6" t="s">
        <v>23</v>
      </c>
      <c r="D131" s="6" t="s">
        <v>45</v>
      </c>
      <c r="E131" s="6" t="s">
        <v>12</v>
      </c>
      <c r="F131" s="6" t="s">
        <v>13</v>
      </c>
      <c r="G131" s="7">
        <v>7000</v>
      </c>
      <c r="H131" s="8">
        <v>1</v>
      </c>
      <c r="I131" s="7">
        <v>7000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ht="19.5" customHeight="1">
      <c r="A132" s="4">
        <v>43995</v>
      </c>
      <c r="B132" s="5" t="s">
        <v>47</v>
      </c>
      <c r="C132" s="6" t="s">
        <v>23</v>
      </c>
      <c r="D132" s="6" t="s">
        <v>45</v>
      </c>
      <c r="E132" s="6" t="s">
        <v>12</v>
      </c>
      <c r="F132" s="6" t="s">
        <v>13</v>
      </c>
      <c r="G132" s="7">
        <v>7000</v>
      </c>
      <c r="H132" s="8">
        <v>2</v>
      </c>
      <c r="I132" s="7">
        <v>14000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3" t="s">
        <v>50</v>
      </c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ht="19.5" customHeight="1">
      <c r="A133" s="4">
        <v>43997</v>
      </c>
      <c r="B133" s="5" t="s">
        <v>47</v>
      </c>
      <c r="C133" s="6" t="s">
        <v>23</v>
      </c>
      <c r="D133" s="6" t="s">
        <v>45</v>
      </c>
      <c r="E133" s="6" t="s">
        <v>17</v>
      </c>
      <c r="F133" s="6" t="s">
        <v>22</v>
      </c>
      <c r="G133" s="7">
        <v>8000</v>
      </c>
      <c r="H133" s="8">
        <v>2</v>
      </c>
      <c r="I133" s="7">
        <v>16000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ht="19.5" customHeight="1">
      <c r="A134" s="4">
        <v>43999</v>
      </c>
      <c r="B134" s="5" t="s">
        <v>47</v>
      </c>
      <c r="C134" s="6" t="s">
        <v>23</v>
      </c>
      <c r="D134" s="6" t="s">
        <v>45</v>
      </c>
      <c r="E134" s="6" t="s">
        <v>17</v>
      </c>
      <c r="F134" s="6" t="s">
        <v>22</v>
      </c>
      <c r="G134" s="7">
        <v>8000</v>
      </c>
      <c r="H134" s="8">
        <v>5</v>
      </c>
      <c r="I134" s="7">
        <v>40000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 t="s">
        <v>10</v>
      </c>
      <c r="Z134" s="2" t="s">
        <v>9</v>
      </c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ht="19.5" customHeight="1">
      <c r="A135" s="4">
        <v>44008</v>
      </c>
      <c r="B135" s="5" t="s">
        <v>47</v>
      </c>
      <c r="C135" s="6" t="s">
        <v>23</v>
      </c>
      <c r="D135" s="6" t="s">
        <v>45</v>
      </c>
      <c r="E135" s="15" t="s">
        <v>12</v>
      </c>
      <c r="F135" s="15" t="s">
        <v>25</v>
      </c>
      <c r="G135" s="7">
        <v>6000</v>
      </c>
      <c r="H135" s="8">
        <v>10</v>
      </c>
      <c r="I135" s="7">
        <v>60000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 t="s">
        <v>26</v>
      </c>
      <c r="Z135" s="2" t="s">
        <v>51</v>
      </c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ht="19.5" customHeight="1">
      <c r="A136" s="4">
        <v>44026</v>
      </c>
      <c r="B136" s="5" t="s">
        <v>47</v>
      </c>
      <c r="C136" s="6" t="s">
        <v>23</v>
      </c>
      <c r="D136" s="6" t="s">
        <v>45</v>
      </c>
      <c r="E136" s="6" t="s">
        <v>14</v>
      </c>
      <c r="F136" s="6" t="s">
        <v>27</v>
      </c>
      <c r="G136" s="7">
        <v>18000</v>
      </c>
      <c r="H136" s="8">
        <v>7</v>
      </c>
      <c r="I136" s="7">
        <v>126000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 t="s">
        <v>21</v>
      </c>
      <c r="Z136" s="2" t="s">
        <v>40</v>
      </c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ht="19.5" customHeight="1">
      <c r="A137" s="4">
        <v>44060</v>
      </c>
      <c r="B137" s="5" t="s">
        <v>47</v>
      </c>
      <c r="C137" s="6" t="s">
        <v>23</v>
      </c>
      <c r="D137" s="6" t="s">
        <v>45</v>
      </c>
      <c r="E137" s="6" t="s">
        <v>14</v>
      </c>
      <c r="F137" s="6" t="s">
        <v>27</v>
      </c>
      <c r="G137" s="7">
        <v>18000</v>
      </c>
      <c r="H137" s="8">
        <v>8</v>
      </c>
      <c r="I137" s="7">
        <v>144000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 t="s">
        <v>19</v>
      </c>
      <c r="Z137" s="2" t="s">
        <v>35</v>
      </c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ht="19.5" customHeight="1">
      <c r="A138" s="4">
        <v>44068</v>
      </c>
      <c r="B138" s="5" t="s">
        <v>47</v>
      </c>
      <c r="C138" s="6" t="s">
        <v>23</v>
      </c>
      <c r="D138" s="6" t="s">
        <v>45</v>
      </c>
      <c r="E138" s="6" t="s">
        <v>14</v>
      </c>
      <c r="F138" s="6" t="s">
        <v>27</v>
      </c>
      <c r="G138" s="7">
        <v>18000</v>
      </c>
      <c r="H138" s="8">
        <v>10</v>
      </c>
      <c r="I138" s="7">
        <v>180000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 t="s">
        <v>23</v>
      </c>
      <c r="Z138" s="2" t="s">
        <v>47</v>
      </c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ht="19.5" customHeight="1">
      <c r="A139" s="4">
        <v>44069</v>
      </c>
      <c r="B139" s="5" t="s">
        <v>47</v>
      </c>
      <c r="C139" s="6" t="s">
        <v>23</v>
      </c>
      <c r="D139" s="6" t="s">
        <v>45</v>
      </c>
      <c r="E139" s="6" t="s">
        <v>12</v>
      </c>
      <c r="F139" s="6" t="s">
        <v>20</v>
      </c>
      <c r="G139" s="7">
        <v>3000</v>
      </c>
      <c r="H139" s="8">
        <v>6</v>
      </c>
      <c r="I139" s="7">
        <v>18000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ht="19.5" customHeight="1">
      <c r="A140" s="4">
        <v>44086</v>
      </c>
      <c r="B140" s="5" t="s">
        <v>47</v>
      </c>
      <c r="C140" s="6" t="s">
        <v>23</v>
      </c>
      <c r="D140" s="6" t="s">
        <v>45</v>
      </c>
      <c r="E140" s="6" t="s">
        <v>12</v>
      </c>
      <c r="F140" s="6" t="s">
        <v>20</v>
      </c>
      <c r="G140" s="7">
        <v>3000</v>
      </c>
      <c r="H140" s="8">
        <v>2</v>
      </c>
      <c r="I140" s="7">
        <v>6000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3" t="s">
        <v>52</v>
      </c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ht="19.5" customHeight="1">
      <c r="A141" s="4">
        <v>44088</v>
      </c>
      <c r="B141" s="5" t="s">
        <v>47</v>
      </c>
      <c r="C141" s="6" t="s">
        <v>23</v>
      </c>
      <c r="D141" s="6" t="s">
        <v>45</v>
      </c>
      <c r="E141" s="6" t="s">
        <v>17</v>
      </c>
      <c r="F141" s="6" t="s">
        <v>22</v>
      </c>
      <c r="G141" s="7">
        <v>8000</v>
      </c>
      <c r="H141" s="8">
        <v>7</v>
      </c>
      <c r="I141" s="7">
        <v>56000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3" t="s">
        <v>1</v>
      </c>
      <c r="AA141" s="23" t="s">
        <v>3</v>
      </c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ht="19.5" customHeight="1">
      <c r="A142" s="4">
        <v>44116</v>
      </c>
      <c r="B142" s="5" t="s">
        <v>47</v>
      </c>
      <c r="C142" s="6" t="s">
        <v>23</v>
      </c>
      <c r="D142" s="6" t="s">
        <v>45</v>
      </c>
      <c r="E142" s="6" t="s">
        <v>12</v>
      </c>
      <c r="F142" s="6" t="s">
        <v>13</v>
      </c>
      <c r="G142" s="7">
        <v>7000</v>
      </c>
      <c r="H142" s="8">
        <v>7</v>
      </c>
      <c r="I142" s="7">
        <v>49000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 t="s">
        <v>26</v>
      </c>
      <c r="Z142" s="24" t="e">
        <v>#N/A</v>
      </c>
      <c r="AA142" s="2" t="s">
        <v>34</v>
      </c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ht="19.5" customHeight="1">
      <c r="A143" s="4">
        <v>44118</v>
      </c>
      <c r="B143" s="5" t="s">
        <v>47</v>
      </c>
      <c r="C143" s="6" t="s">
        <v>23</v>
      </c>
      <c r="D143" s="6" t="s">
        <v>45</v>
      </c>
      <c r="E143" s="6" t="s">
        <v>17</v>
      </c>
      <c r="F143" s="6" t="s">
        <v>18</v>
      </c>
      <c r="G143" s="7">
        <v>4000</v>
      </c>
      <c r="H143" s="8">
        <v>6</v>
      </c>
      <c r="I143" s="7">
        <v>24000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 t="s">
        <v>23</v>
      </c>
      <c r="Z143" s="24" t="e">
        <v>#N/A</v>
      </c>
      <c r="AA143" s="2" t="s">
        <v>45</v>
      </c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ht="19.5" customHeight="1">
      <c r="A144" s="4">
        <v>44133</v>
      </c>
      <c r="B144" s="5" t="s">
        <v>47</v>
      </c>
      <c r="C144" s="6" t="s">
        <v>23</v>
      </c>
      <c r="D144" s="6" t="s">
        <v>45</v>
      </c>
      <c r="E144" s="6" t="s">
        <v>17</v>
      </c>
      <c r="F144" s="6" t="s">
        <v>18</v>
      </c>
      <c r="G144" s="7">
        <v>4000</v>
      </c>
      <c r="H144" s="8">
        <v>8</v>
      </c>
      <c r="I144" s="7">
        <v>32000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 t="s">
        <v>19</v>
      </c>
      <c r="Z144" s="24" t="e">
        <v>#N/A</v>
      </c>
      <c r="AA144" s="2" t="s">
        <v>36</v>
      </c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ht="19.5" customHeight="1">
      <c r="A145" s="4">
        <v>44143</v>
      </c>
      <c r="B145" s="5" t="s">
        <v>47</v>
      </c>
      <c r="C145" s="6" t="s">
        <v>23</v>
      </c>
      <c r="D145" s="6" t="s">
        <v>45</v>
      </c>
      <c r="E145" s="6" t="s">
        <v>12</v>
      </c>
      <c r="F145" s="6" t="s">
        <v>25</v>
      </c>
      <c r="G145" s="7">
        <v>6000</v>
      </c>
      <c r="H145" s="8">
        <v>5</v>
      </c>
      <c r="I145" s="7">
        <v>30000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 t="s">
        <v>10</v>
      </c>
      <c r="Z145" s="24" t="e">
        <v>#N/A</v>
      </c>
      <c r="AA145" s="2" t="s">
        <v>11</v>
      </c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 ht="19.5" customHeight="1">
      <c r="A146" s="4">
        <v>44144</v>
      </c>
      <c r="B146" s="5" t="s">
        <v>47</v>
      </c>
      <c r="C146" s="6" t="s">
        <v>23</v>
      </c>
      <c r="D146" s="6" t="s">
        <v>45</v>
      </c>
      <c r="E146" s="6" t="s">
        <v>12</v>
      </c>
      <c r="F146" s="6" t="s">
        <v>25</v>
      </c>
      <c r="G146" s="7">
        <v>6000</v>
      </c>
      <c r="H146" s="8">
        <v>8</v>
      </c>
      <c r="I146" s="7">
        <v>48000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 t="s">
        <v>21</v>
      </c>
      <c r="Z146" s="24" t="e">
        <v>#N/A</v>
      </c>
      <c r="AA146" s="2" t="s">
        <v>41</v>
      </c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 ht="19.5" customHeight="1">
      <c r="A147" s="4">
        <v>44145</v>
      </c>
      <c r="B147" s="5" t="s">
        <v>47</v>
      </c>
      <c r="C147" s="6" t="s">
        <v>23</v>
      </c>
      <c r="D147" s="6" t="s">
        <v>45</v>
      </c>
      <c r="E147" s="6" t="s">
        <v>14</v>
      </c>
      <c r="F147" s="6" t="s">
        <v>15</v>
      </c>
      <c r="G147" s="7">
        <v>10000</v>
      </c>
      <c r="H147" s="8">
        <v>1</v>
      </c>
      <c r="I147" s="7">
        <v>10000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7" ht="19.5" customHeight="1">
      <c r="A148" s="4">
        <v>44146</v>
      </c>
      <c r="B148" s="5" t="s">
        <v>47</v>
      </c>
      <c r="C148" s="6" t="s">
        <v>23</v>
      </c>
      <c r="D148" s="6" t="s">
        <v>45</v>
      </c>
      <c r="E148" s="6" t="s">
        <v>14</v>
      </c>
      <c r="F148" s="6" t="s">
        <v>15</v>
      </c>
      <c r="G148" s="7">
        <v>10000</v>
      </c>
      <c r="H148" s="8">
        <v>7</v>
      </c>
      <c r="I148" s="7">
        <v>70000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7" ht="19.5" customHeight="1">
      <c r="A149" s="4">
        <v>44187</v>
      </c>
      <c r="B149" s="5" t="s">
        <v>47</v>
      </c>
      <c r="C149" s="6" t="s">
        <v>23</v>
      </c>
      <c r="D149" s="6" t="s">
        <v>45</v>
      </c>
      <c r="E149" s="6" t="s">
        <v>17</v>
      </c>
      <c r="F149" s="6" t="s">
        <v>18</v>
      </c>
      <c r="G149" s="7">
        <v>4000</v>
      </c>
      <c r="H149" s="8">
        <v>6</v>
      </c>
      <c r="I149" s="7">
        <v>24000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ht="19.5" customHeight="1">
      <c r="A150" s="4">
        <v>44193</v>
      </c>
      <c r="B150" s="5" t="s">
        <v>47</v>
      </c>
      <c r="C150" s="6" t="s">
        <v>23</v>
      </c>
      <c r="D150" s="6" t="s">
        <v>45</v>
      </c>
      <c r="E150" s="6" t="s">
        <v>14</v>
      </c>
      <c r="F150" s="6" t="s">
        <v>27</v>
      </c>
      <c r="G150" s="7">
        <v>18000</v>
      </c>
      <c r="H150" s="8">
        <v>3</v>
      </c>
      <c r="I150" s="7">
        <v>54000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19.5" customHeight="1">
      <c r="A151" s="4">
        <v>44196</v>
      </c>
      <c r="B151" s="5" t="s">
        <v>47</v>
      </c>
      <c r="C151" s="6" t="s">
        <v>23</v>
      </c>
      <c r="D151" s="6" t="s">
        <v>45</v>
      </c>
      <c r="E151" s="6" t="s">
        <v>12</v>
      </c>
      <c r="F151" s="6" t="s">
        <v>13</v>
      </c>
      <c r="G151" s="7">
        <v>7000</v>
      </c>
      <c r="H151" s="8">
        <v>10</v>
      </c>
      <c r="I151" s="7">
        <v>70000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ht="19.5" customHeight="1">
      <c r="A152" s="4">
        <v>44203</v>
      </c>
      <c r="B152" s="5" t="s">
        <v>47</v>
      </c>
      <c r="C152" s="6" t="s">
        <v>23</v>
      </c>
      <c r="D152" s="6" t="s">
        <v>45</v>
      </c>
      <c r="E152" s="6" t="s">
        <v>12</v>
      </c>
      <c r="F152" s="6" t="s">
        <v>13</v>
      </c>
      <c r="G152" s="7">
        <v>7000</v>
      </c>
      <c r="H152" s="8">
        <v>2</v>
      </c>
      <c r="I152" s="7">
        <v>14000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ht="19.5" customHeight="1">
      <c r="A153" s="4">
        <v>44212</v>
      </c>
      <c r="B153" s="5" t="s">
        <v>47</v>
      </c>
      <c r="C153" s="6" t="s">
        <v>23</v>
      </c>
      <c r="D153" s="6" t="s">
        <v>45</v>
      </c>
      <c r="E153" s="6" t="s">
        <v>12</v>
      </c>
      <c r="F153" s="6" t="s">
        <v>20</v>
      </c>
      <c r="G153" s="7">
        <v>3000</v>
      </c>
      <c r="H153" s="8">
        <v>5</v>
      </c>
      <c r="I153" s="7">
        <v>15000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19.5" customHeight="1">
      <c r="A154" s="4">
        <v>44217</v>
      </c>
      <c r="B154" s="5" t="s">
        <v>47</v>
      </c>
      <c r="C154" s="6" t="s">
        <v>23</v>
      </c>
      <c r="D154" s="6" t="s">
        <v>45</v>
      </c>
      <c r="E154" s="6" t="s">
        <v>14</v>
      </c>
      <c r="F154" s="6" t="s">
        <v>27</v>
      </c>
      <c r="G154" s="7">
        <v>18000</v>
      </c>
      <c r="H154" s="8">
        <v>3</v>
      </c>
      <c r="I154" s="7">
        <v>54000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ht="19.5" customHeight="1">
      <c r="A155" s="4">
        <v>44221</v>
      </c>
      <c r="B155" s="5" t="s">
        <v>47</v>
      </c>
      <c r="C155" s="6" t="s">
        <v>23</v>
      </c>
      <c r="D155" s="6" t="s">
        <v>45</v>
      </c>
      <c r="E155" s="6" t="s">
        <v>17</v>
      </c>
      <c r="F155" s="6" t="s">
        <v>18</v>
      </c>
      <c r="G155" s="7">
        <v>4000</v>
      </c>
      <c r="H155" s="8">
        <v>5</v>
      </c>
      <c r="I155" s="7">
        <v>20000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ht="19.5" customHeight="1">
      <c r="A156" s="4">
        <v>43835</v>
      </c>
      <c r="B156" s="5" t="s">
        <v>51</v>
      </c>
      <c r="C156" s="6" t="s">
        <v>26</v>
      </c>
      <c r="D156" s="6" t="s">
        <v>34</v>
      </c>
      <c r="E156" s="6" t="s">
        <v>12</v>
      </c>
      <c r="F156" s="6" t="s">
        <v>25</v>
      </c>
      <c r="G156" s="7">
        <v>6000</v>
      </c>
      <c r="H156" s="8">
        <v>10</v>
      </c>
      <c r="I156" s="7">
        <v>60000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7" ht="19.5" customHeight="1">
      <c r="A157" s="4">
        <v>43836</v>
      </c>
      <c r="B157" s="5" t="s">
        <v>51</v>
      </c>
      <c r="C157" s="6" t="s">
        <v>26</v>
      </c>
      <c r="D157" s="6" t="s">
        <v>34</v>
      </c>
      <c r="E157" s="6" t="s">
        <v>12</v>
      </c>
      <c r="F157" s="6" t="s">
        <v>13</v>
      </c>
      <c r="G157" s="7">
        <v>7000</v>
      </c>
      <c r="H157" s="8">
        <v>10</v>
      </c>
      <c r="I157" s="7">
        <v>70000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 ht="19.5" customHeight="1">
      <c r="A158" s="4">
        <v>43849</v>
      </c>
      <c r="B158" s="5" t="s">
        <v>51</v>
      </c>
      <c r="C158" s="6" t="s">
        <v>26</v>
      </c>
      <c r="D158" s="6" t="s">
        <v>34</v>
      </c>
      <c r="E158" s="6" t="s">
        <v>17</v>
      </c>
      <c r="F158" s="6" t="s">
        <v>18</v>
      </c>
      <c r="G158" s="7">
        <v>4000</v>
      </c>
      <c r="H158" s="8">
        <v>1</v>
      </c>
      <c r="I158" s="7">
        <v>4000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ht="19.5" customHeight="1">
      <c r="A159" s="4">
        <v>43851</v>
      </c>
      <c r="B159" s="5" t="s">
        <v>51</v>
      </c>
      <c r="C159" s="6" t="s">
        <v>26</v>
      </c>
      <c r="D159" s="6" t="s">
        <v>34</v>
      </c>
      <c r="E159" s="6" t="s">
        <v>14</v>
      </c>
      <c r="F159" s="6" t="s">
        <v>27</v>
      </c>
      <c r="G159" s="7">
        <v>18000</v>
      </c>
      <c r="H159" s="8">
        <v>1</v>
      </c>
      <c r="I159" s="7">
        <v>18000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 ht="19.5" customHeight="1">
      <c r="A160" s="4">
        <v>43854</v>
      </c>
      <c r="B160" s="5" t="s">
        <v>51</v>
      </c>
      <c r="C160" s="6" t="s">
        <v>26</v>
      </c>
      <c r="D160" s="6" t="s">
        <v>34</v>
      </c>
      <c r="E160" s="6" t="s">
        <v>12</v>
      </c>
      <c r="F160" s="6" t="s">
        <v>13</v>
      </c>
      <c r="G160" s="7">
        <v>7000</v>
      </c>
      <c r="H160" s="8">
        <v>6</v>
      </c>
      <c r="I160" s="7">
        <v>42000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ht="19.5" customHeight="1">
      <c r="A161" s="4">
        <v>43856</v>
      </c>
      <c r="B161" s="5" t="s">
        <v>51</v>
      </c>
      <c r="C161" s="6" t="s">
        <v>26</v>
      </c>
      <c r="D161" s="6" t="s">
        <v>34</v>
      </c>
      <c r="E161" s="6" t="s">
        <v>17</v>
      </c>
      <c r="F161" s="6" t="s">
        <v>18</v>
      </c>
      <c r="G161" s="7">
        <v>4000</v>
      </c>
      <c r="H161" s="8">
        <v>6</v>
      </c>
      <c r="I161" s="7">
        <v>24000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 ht="19.5" customHeight="1">
      <c r="A162" s="4">
        <v>43863</v>
      </c>
      <c r="B162" s="5" t="s">
        <v>51</v>
      </c>
      <c r="C162" s="6" t="s">
        <v>26</v>
      </c>
      <c r="D162" s="6" t="s">
        <v>34</v>
      </c>
      <c r="E162" s="6" t="s">
        <v>12</v>
      </c>
      <c r="F162" s="6" t="s">
        <v>13</v>
      </c>
      <c r="G162" s="7">
        <v>7000</v>
      </c>
      <c r="H162" s="8">
        <v>4</v>
      </c>
      <c r="I162" s="7">
        <v>28000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 ht="19.5" customHeight="1">
      <c r="A163" s="4">
        <v>43879</v>
      </c>
      <c r="B163" s="5" t="s">
        <v>51</v>
      </c>
      <c r="C163" s="6" t="s">
        <v>26</v>
      </c>
      <c r="D163" s="6" t="s">
        <v>34</v>
      </c>
      <c r="E163" s="6" t="s">
        <v>14</v>
      </c>
      <c r="F163" s="6" t="s">
        <v>27</v>
      </c>
      <c r="G163" s="7">
        <v>18000</v>
      </c>
      <c r="H163" s="8">
        <v>4</v>
      </c>
      <c r="I163" s="7">
        <v>72000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ht="19.5" customHeight="1">
      <c r="A164" s="4">
        <v>43889</v>
      </c>
      <c r="B164" s="5" t="s">
        <v>51</v>
      </c>
      <c r="C164" s="6" t="s">
        <v>26</v>
      </c>
      <c r="D164" s="6" t="s">
        <v>34</v>
      </c>
      <c r="E164" s="6" t="s">
        <v>14</v>
      </c>
      <c r="F164" s="6" t="s">
        <v>15</v>
      </c>
      <c r="G164" s="7">
        <v>10000</v>
      </c>
      <c r="H164" s="8">
        <v>1</v>
      </c>
      <c r="I164" s="7">
        <v>10000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 ht="19.5" customHeight="1">
      <c r="A165" s="4">
        <v>43897</v>
      </c>
      <c r="B165" s="5" t="s">
        <v>51</v>
      </c>
      <c r="C165" s="6" t="s">
        <v>26</v>
      </c>
      <c r="D165" s="6" t="s">
        <v>34</v>
      </c>
      <c r="E165" s="6" t="s">
        <v>12</v>
      </c>
      <c r="F165" s="6" t="s">
        <v>25</v>
      </c>
      <c r="G165" s="7">
        <v>6000</v>
      </c>
      <c r="H165" s="8">
        <v>2</v>
      </c>
      <c r="I165" s="7">
        <v>12000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ht="19.5" customHeight="1">
      <c r="A166" s="4">
        <v>43924</v>
      </c>
      <c r="B166" s="5" t="s">
        <v>51</v>
      </c>
      <c r="C166" s="6" t="s">
        <v>26</v>
      </c>
      <c r="D166" s="6" t="s">
        <v>34</v>
      </c>
      <c r="E166" s="6" t="s">
        <v>12</v>
      </c>
      <c r="F166" s="6" t="s">
        <v>13</v>
      </c>
      <c r="G166" s="7">
        <v>7000</v>
      </c>
      <c r="H166" s="8">
        <v>3</v>
      </c>
      <c r="I166" s="7">
        <v>21000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ht="19.5" customHeight="1">
      <c r="A167" s="4">
        <v>43930</v>
      </c>
      <c r="B167" s="5" t="s">
        <v>51</v>
      </c>
      <c r="C167" s="6" t="s">
        <v>26</v>
      </c>
      <c r="D167" s="6" t="s">
        <v>34</v>
      </c>
      <c r="E167" s="6" t="s">
        <v>12</v>
      </c>
      <c r="F167" s="6" t="s">
        <v>13</v>
      </c>
      <c r="G167" s="7">
        <v>7000</v>
      </c>
      <c r="H167" s="8">
        <v>8</v>
      </c>
      <c r="I167" s="7">
        <v>56000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ht="19.5" customHeight="1">
      <c r="A168" s="4">
        <v>43932</v>
      </c>
      <c r="B168" s="5" t="s">
        <v>51</v>
      </c>
      <c r="C168" s="6" t="s">
        <v>26</v>
      </c>
      <c r="D168" s="6" t="s">
        <v>34</v>
      </c>
      <c r="E168" s="6" t="s">
        <v>12</v>
      </c>
      <c r="F168" s="6" t="s">
        <v>13</v>
      </c>
      <c r="G168" s="7">
        <v>7000</v>
      </c>
      <c r="H168" s="8">
        <v>3</v>
      </c>
      <c r="I168" s="7">
        <v>21000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:37" ht="19.5" customHeight="1">
      <c r="A169" s="4">
        <v>43935</v>
      </c>
      <c r="B169" s="5" t="s">
        <v>51</v>
      </c>
      <c r="C169" s="6" t="s">
        <v>26</v>
      </c>
      <c r="D169" s="6" t="s">
        <v>34</v>
      </c>
      <c r="E169" s="6" t="s">
        <v>12</v>
      </c>
      <c r="F169" s="6" t="s">
        <v>25</v>
      </c>
      <c r="G169" s="7">
        <v>6000</v>
      </c>
      <c r="H169" s="8">
        <v>4</v>
      </c>
      <c r="I169" s="7">
        <v>24000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:37" ht="19.5" customHeight="1">
      <c r="A170" s="4">
        <v>43939</v>
      </c>
      <c r="B170" s="5" t="s">
        <v>51</v>
      </c>
      <c r="C170" s="6" t="s">
        <v>26</v>
      </c>
      <c r="D170" s="6" t="s">
        <v>34</v>
      </c>
      <c r="E170" s="6" t="s">
        <v>17</v>
      </c>
      <c r="F170" s="6" t="s">
        <v>22</v>
      </c>
      <c r="G170" s="7">
        <v>8000</v>
      </c>
      <c r="H170" s="8">
        <v>1</v>
      </c>
      <c r="I170" s="7">
        <v>8000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9.5" customHeight="1">
      <c r="A171" s="4">
        <v>43940</v>
      </c>
      <c r="B171" s="5" t="s">
        <v>51</v>
      </c>
      <c r="C171" s="6" t="s">
        <v>26</v>
      </c>
      <c r="D171" s="6" t="s">
        <v>34</v>
      </c>
      <c r="E171" s="6" t="s">
        <v>17</v>
      </c>
      <c r="F171" s="6" t="s">
        <v>22</v>
      </c>
      <c r="G171" s="7">
        <v>8000</v>
      </c>
      <c r="H171" s="8">
        <v>6</v>
      </c>
      <c r="I171" s="7">
        <v>48000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19.5" customHeight="1">
      <c r="A172" s="4">
        <v>43963</v>
      </c>
      <c r="B172" s="5" t="s">
        <v>51</v>
      </c>
      <c r="C172" s="6" t="s">
        <v>26</v>
      </c>
      <c r="D172" s="6" t="s">
        <v>34</v>
      </c>
      <c r="E172" s="6" t="s">
        <v>14</v>
      </c>
      <c r="F172" s="6" t="s">
        <v>15</v>
      </c>
      <c r="G172" s="7">
        <v>10000</v>
      </c>
      <c r="H172" s="8">
        <v>6</v>
      </c>
      <c r="I172" s="7">
        <v>60000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9.5" customHeight="1">
      <c r="A173" s="4">
        <v>43966</v>
      </c>
      <c r="B173" s="5" t="s">
        <v>51</v>
      </c>
      <c r="C173" s="6" t="s">
        <v>26</v>
      </c>
      <c r="D173" s="6" t="s">
        <v>34</v>
      </c>
      <c r="E173" s="6" t="s">
        <v>12</v>
      </c>
      <c r="F173" s="6" t="s">
        <v>13</v>
      </c>
      <c r="G173" s="7">
        <v>7000</v>
      </c>
      <c r="H173" s="8">
        <v>6</v>
      </c>
      <c r="I173" s="7">
        <v>42000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19.5" customHeight="1">
      <c r="A174" s="4">
        <v>43975</v>
      </c>
      <c r="B174" s="5" t="s">
        <v>51</v>
      </c>
      <c r="C174" s="6" t="s">
        <v>26</v>
      </c>
      <c r="D174" s="6" t="s">
        <v>34</v>
      </c>
      <c r="E174" s="6" t="s">
        <v>17</v>
      </c>
      <c r="F174" s="6" t="s">
        <v>18</v>
      </c>
      <c r="G174" s="7">
        <v>4000</v>
      </c>
      <c r="H174" s="8">
        <v>7</v>
      </c>
      <c r="I174" s="7">
        <v>28000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9.5" customHeight="1">
      <c r="A175" s="4">
        <v>43975</v>
      </c>
      <c r="B175" s="5" t="s">
        <v>51</v>
      </c>
      <c r="C175" s="6" t="s">
        <v>26</v>
      </c>
      <c r="D175" s="6" t="s">
        <v>34</v>
      </c>
      <c r="E175" s="6" t="s">
        <v>12</v>
      </c>
      <c r="F175" s="6" t="s">
        <v>25</v>
      </c>
      <c r="G175" s="7">
        <v>6000</v>
      </c>
      <c r="H175" s="8">
        <v>5</v>
      </c>
      <c r="I175" s="7">
        <v>30000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19.5" customHeight="1">
      <c r="A176" s="4">
        <v>43990</v>
      </c>
      <c r="B176" s="5" t="s">
        <v>51</v>
      </c>
      <c r="C176" s="6" t="s">
        <v>26</v>
      </c>
      <c r="D176" s="6" t="s">
        <v>34</v>
      </c>
      <c r="E176" s="6" t="s">
        <v>12</v>
      </c>
      <c r="F176" s="6" t="s">
        <v>13</v>
      </c>
      <c r="G176" s="7">
        <v>7000</v>
      </c>
      <c r="H176" s="8">
        <v>7</v>
      </c>
      <c r="I176" s="7">
        <v>49000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9.5" customHeight="1">
      <c r="A177" s="4">
        <v>43996</v>
      </c>
      <c r="B177" s="5" t="s">
        <v>51</v>
      </c>
      <c r="C177" s="6" t="s">
        <v>26</v>
      </c>
      <c r="D177" s="6" t="s">
        <v>34</v>
      </c>
      <c r="E177" s="6" t="s">
        <v>17</v>
      </c>
      <c r="F177" s="6" t="s">
        <v>22</v>
      </c>
      <c r="G177" s="7">
        <v>8000</v>
      </c>
      <c r="H177" s="8">
        <v>8</v>
      </c>
      <c r="I177" s="7">
        <v>64000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9.5" customHeight="1">
      <c r="A178" s="4">
        <v>43998</v>
      </c>
      <c r="B178" s="5" t="s">
        <v>51</v>
      </c>
      <c r="C178" s="6" t="s">
        <v>26</v>
      </c>
      <c r="D178" s="6" t="s">
        <v>34</v>
      </c>
      <c r="E178" s="6" t="s">
        <v>17</v>
      </c>
      <c r="F178" s="6" t="s">
        <v>22</v>
      </c>
      <c r="G178" s="7">
        <v>8000</v>
      </c>
      <c r="H178" s="8">
        <v>5</v>
      </c>
      <c r="I178" s="7">
        <v>40000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9.5" customHeight="1">
      <c r="A179" s="4">
        <v>44004</v>
      </c>
      <c r="B179" s="5" t="s">
        <v>51</v>
      </c>
      <c r="C179" s="6" t="s">
        <v>26</v>
      </c>
      <c r="D179" s="6" t="s">
        <v>34</v>
      </c>
      <c r="E179" s="6" t="s">
        <v>17</v>
      </c>
      <c r="F179" s="6" t="s">
        <v>22</v>
      </c>
      <c r="G179" s="7">
        <v>8000</v>
      </c>
      <c r="H179" s="8">
        <v>8</v>
      </c>
      <c r="I179" s="7">
        <v>64000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9.5" customHeight="1">
      <c r="A180" s="4">
        <v>44012</v>
      </c>
      <c r="B180" s="5" t="s">
        <v>51</v>
      </c>
      <c r="C180" s="6" t="s">
        <v>26</v>
      </c>
      <c r="D180" s="6" t="s">
        <v>34</v>
      </c>
      <c r="E180" s="6" t="s">
        <v>12</v>
      </c>
      <c r="F180" s="6" t="s">
        <v>20</v>
      </c>
      <c r="G180" s="7">
        <v>3000</v>
      </c>
      <c r="H180" s="8">
        <v>7</v>
      </c>
      <c r="I180" s="7">
        <v>21000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ht="19.5" customHeight="1">
      <c r="A181" s="4">
        <v>44028</v>
      </c>
      <c r="B181" s="5" t="s">
        <v>51</v>
      </c>
      <c r="C181" s="6" t="s">
        <v>26</v>
      </c>
      <c r="D181" s="6" t="s">
        <v>34</v>
      </c>
      <c r="E181" s="6" t="s">
        <v>17</v>
      </c>
      <c r="F181" s="6" t="s">
        <v>22</v>
      </c>
      <c r="G181" s="7">
        <v>8000</v>
      </c>
      <c r="H181" s="8">
        <v>8</v>
      </c>
      <c r="I181" s="7">
        <v>64000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19.5" customHeight="1">
      <c r="A182" s="4">
        <v>44031</v>
      </c>
      <c r="B182" s="5" t="s">
        <v>51</v>
      </c>
      <c r="C182" s="6" t="s">
        <v>26</v>
      </c>
      <c r="D182" s="6" t="s">
        <v>34</v>
      </c>
      <c r="E182" s="6" t="s">
        <v>14</v>
      </c>
      <c r="F182" s="6" t="s">
        <v>15</v>
      </c>
      <c r="G182" s="7">
        <v>10000</v>
      </c>
      <c r="H182" s="8">
        <v>1</v>
      </c>
      <c r="I182" s="7">
        <v>10000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19.5" customHeight="1">
      <c r="A183" s="4">
        <v>44033</v>
      </c>
      <c r="B183" s="5" t="s">
        <v>51</v>
      </c>
      <c r="C183" s="6" t="s">
        <v>26</v>
      </c>
      <c r="D183" s="6" t="s">
        <v>34</v>
      </c>
      <c r="E183" s="6" t="s">
        <v>12</v>
      </c>
      <c r="F183" s="6" t="s">
        <v>20</v>
      </c>
      <c r="G183" s="7">
        <v>3000</v>
      </c>
      <c r="H183" s="8">
        <v>4</v>
      </c>
      <c r="I183" s="7">
        <v>12000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9.5" customHeight="1">
      <c r="A184" s="4">
        <v>44034</v>
      </c>
      <c r="B184" s="5" t="s">
        <v>51</v>
      </c>
      <c r="C184" s="6" t="s">
        <v>26</v>
      </c>
      <c r="D184" s="6" t="s">
        <v>34</v>
      </c>
      <c r="E184" s="6" t="s">
        <v>17</v>
      </c>
      <c r="F184" s="6" t="s">
        <v>22</v>
      </c>
      <c r="G184" s="7">
        <v>8000</v>
      </c>
      <c r="H184" s="8">
        <v>7</v>
      </c>
      <c r="I184" s="7">
        <v>56000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19.5" customHeight="1">
      <c r="A185" s="4">
        <v>44038</v>
      </c>
      <c r="B185" s="5" t="s">
        <v>51</v>
      </c>
      <c r="C185" s="6" t="s">
        <v>26</v>
      </c>
      <c r="D185" s="6" t="s">
        <v>34</v>
      </c>
      <c r="E185" s="6" t="s">
        <v>12</v>
      </c>
      <c r="F185" s="6" t="s">
        <v>13</v>
      </c>
      <c r="G185" s="7">
        <v>7000</v>
      </c>
      <c r="H185" s="8">
        <v>8</v>
      </c>
      <c r="I185" s="7">
        <v>56000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19.5" customHeight="1">
      <c r="A186" s="4">
        <v>44047</v>
      </c>
      <c r="B186" s="5" t="s">
        <v>51</v>
      </c>
      <c r="C186" s="6" t="s">
        <v>26</v>
      </c>
      <c r="D186" s="6" t="s">
        <v>34</v>
      </c>
      <c r="E186" s="6" t="s">
        <v>17</v>
      </c>
      <c r="F186" s="6" t="s">
        <v>18</v>
      </c>
      <c r="G186" s="7">
        <v>4000</v>
      </c>
      <c r="H186" s="8">
        <v>7</v>
      </c>
      <c r="I186" s="7">
        <v>28000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:37" ht="19.5" customHeight="1">
      <c r="A187" s="4">
        <v>44050</v>
      </c>
      <c r="B187" s="5" t="s">
        <v>51</v>
      </c>
      <c r="C187" s="6" t="s">
        <v>26</v>
      </c>
      <c r="D187" s="6" t="s">
        <v>34</v>
      </c>
      <c r="E187" s="6" t="s">
        <v>12</v>
      </c>
      <c r="F187" s="6" t="s">
        <v>20</v>
      </c>
      <c r="G187" s="7">
        <v>3000</v>
      </c>
      <c r="H187" s="8">
        <v>1</v>
      </c>
      <c r="I187" s="7">
        <v>3000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:37" ht="19.5" customHeight="1">
      <c r="A188" s="4">
        <v>44063</v>
      </c>
      <c r="B188" s="5" t="s">
        <v>51</v>
      </c>
      <c r="C188" s="6" t="s">
        <v>26</v>
      </c>
      <c r="D188" s="6" t="s">
        <v>34</v>
      </c>
      <c r="E188" s="6" t="s">
        <v>12</v>
      </c>
      <c r="F188" s="6" t="s">
        <v>13</v>
      </c>
      <c r="G188" s="7">
        <v>7000</v>
      </c>
      <c r="H188" s="8">
        <v>5</v>
      </c>
      <c r="I188" s="7">
        <v>35000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:37" ht="19.5" customHeight="1">
      <c r="A189" s="4">
        <v>44064</v>
      </c>
      <c r="B189" s="5" t="s">
        <v>51</v>
      </c>
      <c r="C189" s="6" t="s">
        <v>26</v>
      </c>
      <c r="D189" s="6" t="s">
        <v>34</v>
      </c>
      <c r="E189" s="6" t="s">
        <v>14</v>
      </c>
      <c r="F189" s="6" t="s">
        <v>27</v>
      </c>
      <c r="G189" s="7">
        <v>18000</v>
      </c>
      <c r="H189" s="8">
        <v>3</v>
      </c>
      <c r="I189" s="7">
        <v>54000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:37" ht="19.5" customHeight="1">
      <c r="A190" s="4">
        <v>44067</v>
      </c>
      <c r="B190" s="5" t="s">
        <v>51</v>
      </c>
      <c r="C190" s="6" t="s">
        <v>26</v>
      </c>
      <c r="D190" s="6" t="s">
        <v>34</v>
      </c>
      <c r="E190" s="6" t="s">
        <v>12</v>
      </c>
      <c r="F190" s="6" t="s">
        <v>20</v>
      </c>
      <c r="G190" s="7">
        <v>3000</v>
      </c>
      <c r="H190" s="8">
        <v>9</v>
      </c>
      <c r="I190" s="7">
        <v>27000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:37" ht="19.5" customHeight="1">
      <c r="A191" s="4">
        <v>44068</v>
      </c>
      <c r="B191" s="5" t="s">
        <v>51</v>
      </c>
      <c r="C191" s="6" t="s">
        <v>26</v>
      </c>
      <c r="D191" s="6" t="s">
        <v>34</v>
      </c>
      <c r="E191" s="6" t="s">
        <v>17</v>
      </c>
      <c r="F191" s="6" t="s">
        <v>22</v>
      </c>
      <c r="G191" s="7">
        <v>8000</v>
      </c>
      <c r="H191" s="8">
        <v>1</v>
      </c>
      <c r="I191" s="7">
        <v>8000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:37" ht="19.5" customHeight="1">
      <c r="A192" s="4">
        <v>44068</v>
      </c>
      <c r="B192" s="5" t="s">
        <v>51</v>
      </c>
      <c r="C192" s="6" t="s">
        <v>26</v>
      </c>
      <c r="D192" s="6" t="s">
        <v>34</v>
      </c>
      <c r="E192" s="6" t="s">
        <v>12</v>
      </c>
      <c r="F192" s="6" t="s">
        <v>25</v>
      </c>
      <c r="G192" s="7">
        <v>6000</v>
      </c>
      <c r="H192" s="8">
        <v>3</v>
      </c>
      <c r="I192" s="7">
        <v>18000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:37" ht="19.5" customHeight="1">
      <c r="A193" s="4">
        <v>44070</v>
      </c>
      <c r="B193" s="5" t="s">
        <v>51</v>
      </c>
      <c r="C193" s="6" t="s">
        <v>26</v>
      </c>
      <c r="D193" s="6" t="s">
        <v>34</v>
      </c>
      <c r="E193" s="6" t="s">
        <v>12</v>
      </c>
      <c r="F193" s="6" t="s">
        <v>13</v>
      </c>
      <c r="G193" s="7">
        <v>7000</v>
      </c>
      <c r="H193" s="8">
        <v>9</v>
      </c>
      <c r="I193" s="7">
        <v>63000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:37" ht="19.5" customHeight="1">
      <c r="A194" s="4">
        <v>44071</v>
      </c>
      <c r="B194" s="5" t="s">
        <v>51</v>
      </c>
      <c r="C194" s="6" t="s">
        <v>26</v>
      </c>
      <c r="D194" s="6" t="s">
        <v>34</v>
      </c>
      <c r="E194" s="6" t="s">
        <v>14</v>
      </c>
      <c r="F194" s="6" t="s">
        <v>27</v>
      </c>
      <c r="G194" s="7">
        <v>18000</v>
      </c>
      <c r="H194" s="8">
        <v>4</v>
      </c>
      <c r="I194" s="7">
        <v>72000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:37" ht="19.5" customHeight="1">
      <c r="A195" s="4">
        <v>44090</v>
      </c>
      <c r="B195" s="5" t="s">
        <v>51</v>
      </c>
      <c r="C195" s="6" t="s">
        <v>26</v>
      </c>
      <c r="D195" s="6" t="s">
        <v>34</v>
      </c>
      <c r="E195" s="6" t="s">
        <v>12</v>
      </c>
      <c r="F195" s="6" t="s">
        <v>13</v>
      </c>
      <c r="G195" s="7">
        <v>7000</v>
      </c>
      <c r="H195" s="8">
        <v>6</v>
      </c>
      <c r="I195" s="7">
        <v>42000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:37" ht="19.5" customHeight="1">
      <c r="A196" s="4">
        <v>44096</v>
      </c>
      <c r="B196" s="5" t="s">
        <v>51</v>
      </c>
      <c r="C196" s="6" t="s">
        <v>26</v>
      </c>
      <c r="D196" s="6" t="s">
        <v>34</v>
      </c>
      <c r="E196" s="6" t="s">
        <v>14</v>
      </c>
      <c r="F196" s="6" t="s">
        <v>15</v>
      </c>
      <c r="G196" s="7">
        <v>10000</v>
      </c>
      <c r="H196" s="8">
        <v>9</v>
      </c>
      <c r="I196" s="7">
        <v>90000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:37" ht="19.5" customHeight="1">
      <c r="A197" s="4">
        <v>44106</v>
      </c>
      <c r="B197" s="5" t="s">
        <v>51</v>
      </c>
      <c r="C197" s="6" t="s">
        <v>26</v>
      </c>
      <c r="D197" s="6" t="s">
        <v>34</v>
      </c>
      <c r="E197" s="6" t="s">
        <v>14</v>
      </c>
      <c r="F197" s="6" t="s">
        <v>15</v>
      </c>
      <c r="G197" s="7">
        <v>10000</v>
      </c>
      <c r="H197" s="8">
        <v>10</v>
      </c>
      <c r="I197" s="7">
        <v>100000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1:37" ht="19.5" customHeight="1">
      <c r="A198" s="4">
        <v>44107</v>
      </c>
      <c r="B198" s="5" t="s">
        <v>51</v>
      </c>
      <c r="C198" s="6" t="s">
        <v>26</v>
      </c>
      <c r="D198" s="6" t="s">
        <v>34</v>
      </c>
      <c r="E198" s="6" t="s">
        <v>17</v>
      </c>
      <c r="F198" s="6" t="s">
        <v>18</v>
      </c>
      <c r="G198" s="7">
        <v>4000</v>
      </c>
      <c r="H198" s="8">
        <v>2</v>
      </c>
      <c r="I198" s="7">
        <v>8000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1:37" ht="19.5" customHeight="1">
      <c r="A199" s="4">
        <v>44122</v>
      </c>
      <c r="B199" s="5" t="s">
        <v>51</v>
      </c>
      <c r="C199" s="6" t="s">
        <v>26</v>
      </c>
      <c r="D199" s="6" t="s">
        <v>34</v>
      </c>
      <c r="E199" s="6" t="s">
        <v>14</v>
      </c>
      <c r="F199" s="6" t="s">
        <v>27</v>
      </c>
      <c r="G199" s="7">
        <v>18000</v>
      </c>
      <c r="H199" s="8">
        <v>3</v>
      </c>
      <c r="I199" s="7">
        <v>54000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1:37" ht="19.5" customHeight="1">
      <c r="A200" s="4">
        <v>44138</v>
      </c>
      <c r="B200" s="5" t="s">
        <v>51</v>
      </c>
      <c r="C200" s="6" t="s">
        <v>26</v>
      </c>
      <c r="D200" s="6" t="s">
        <v>34</v>
      </c>
      <c r="E200" s="6" t="s">
        <v>14</v>
      </c>
      <c r="F200" s="6" t="s">
        <v>15</v>
      </c>
      <c r="G200" s="7">
        <v>10000</v>
      </c>
      <c r="H200" s="8">
        <v>7</v>
      </c>
      <c r="I200" s="7">
        <v>70000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1:37" ht="19.5" customHeight="1">
      <c r="A201" s="4">
        <v>44138</v>
      </c>
      <c r="B201" s="5" t="s">
        <v>51</v>
      </c>
      <c r="C201" s="6" t="s">
        <v>26</v>
      </c>
      <c r="D201" s="6" t="s">
        <v>34</v>
      </c>
      <c r="E201" s="6" t="s">
        <v>17</v>
      </c>
      <c r="F201" s="6" t="s">
        <v>22</v>
      </c>
      <c r="G201" s="7">
        <v>8000</v>
      </c>
      <c r="H201" s="8">
        <v>7</v>
      </c>
      <c r="I201" s="7">
        <v>56000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1:37" ht="19.5" customHeight="1">
      <c r="A202" s="4">
        <v>44139</v>
      </c>
      <c r="B202" s="5" t="s">
        <v>51</v>
      </c>
      <c r="C202" s="6" t="s">
        <v>26</v>
      </c>
      <c r="D202" s="6" t="s">
        <v>34</v>
      </c>
      <c r="E202" s="6" t="s">
        <v>14</v>
      </c>
      <c r="F202" s="6" t="s">
        <v>15</v>
      </c>
      <c r="G202" s="7">
        <v>10000</v>
      </c>
      <c r="H202" s="8">
        <v>2</v>
      </c>
      <c r="I202" s="7">
        <v>20000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9.5" customHeight="1">
      <c r="A203" s="4">
        <v>44147</v>
      </c>
      <c r="B203" s="5" t="s">
        <v>51</v>
      </c>
      <c r="C203" s="6" t="s">
        <v>26</v>
      </c>
      <c r="D203" s="6" t="s">
        <v>34</v>
      </c>
      <c r="E203" s="6" t="s">
        <v>14</v>
      </c>
      <c r="F203" s="6" t="s">
        <v>15</v>
      </c>
      <c r="G203" s="7">
        <v>10000</v>
      </c>
      <c r="H203" s="8">
        <v>5</v>
      </c>
      <c r="I203" s="7">
        <v>50000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9.5" customHeight="1">
      <c r="A204" s="4">
        <v>44154</v>
      </c>
      <c r="B204" s="5" t="s">
        <v>51</v>
      </c>
      <c r="C204" s="6" t="s">
        <v>26</v>
      </c>
      <c r="D204" s="6" t="s">
        <v>34</v>
      </c>
      <c r="E204" s="6" t="s">
        <v>14</v>
      </c>
      <c r="F204" s="6" t="s">
        <v>27</v>
      </c>
      <c r="G204" s="7">
        <v>18000</v>
      </c>
      <c r="H204" s="8">
        <v>10</v>
      </c>
      <c r="I204" s="7">
        <v>180000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9.5" customHeight="1">
      <c r="A205" s="4">
        <v>44164</v>
      </c>
      <c r="B205" s="5" t="s">
        <v>51</v>
      </c>
      <c r="C205" s="6" t="s">
        <v>26</v>
      </c>
      <c r="D205" s="6" t="s">
        <v>34</v>
      </c>
      <c r="E205" s="6" t="s">
        <v>12</v>
      </c>
      <c r="F205" s="6" t="s">
        <v>20</v>
      </c>
      <c r="G205" s="7">
        <v>3000</v>
      </c>
      <c r="H205" s="8">
        <v>5</v>
      </c>
      <c r="I205" s="7">
        <v>15000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9.5" customHeight="1">
      <c r="A206" s="4">
        <v>44166</v>
      </c>
      <c r="B206" s="5" t="s">
        <v>51</v>
      </c>
      <c r="C206" s="6" t="s">
        <v>26</v>
      </c>
      <c r="D206" s="6" t="s">
        <v>34</v>
      </c>
      <c r="E206" s="6" t="s">
        <v>12</v>
      </c>
      <c r="F206" s="6" t="s">
        <v>25</v>
      </c>
      <c r="G206" s="7">
        <v>6000</v>
      </c>
      <c r="H206" s="8">
        <v>2</v>
      </c>
      <c r="I206" s="7">
        <v>12000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9.5" customHeight="1">
      <c r="A207" s="4">
        <v>44172</v>
      </c>
      <c r="B207" s="5" t="s">
        <v>51</v>
      </c>
      <c r="C207" s="6" t="s">
        <v>26</v>
      </c>
      <c r="D207" s="6" t="s">
        <v>34</v>
      </c>
      <c r="E207" s="6" t="s">
        <v>12</v>
      </c>
      <c r="F207" s="6" t="s">
        <v>25</v>
      </c>
      <c r="G207" s="7">
        <v>6000</v>
      </c>
      <c r="H207" s="8">
        <v>6</v>
      </c>
      <c r="I207" s="7">
        <v>36000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9.5" customHeight="1">
      <c r="A208" s="4">
        <v>44177</v>
      </c>
      <c r="B208" s="5" t="s">
        <v>51</v>
      </c>
      <c r="C208" s="6" t="s">
        <v>26</v>
      </c>
      <c r="D208" s="6" t="s">
        <v>34</v>
      </c>
      <c r="E208" s="6" t="s">
        <v>12</v>
      </c>
      <c r="F208" s="6" t="s">
        <v>13</v>
      </c>
      <c r="G208" s="7">
        <v>7000</v>
      </c>
      <c r="H208" s="8">
        <v>7</v>
      </c>
      <c r="I208" s="7">
        <v>49000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9.5" customHeight="1">
      <c r="A209" s="4">
        <v>44177</v>
      </c>
      <c r="B209" s="5" t="s">
        <v>51</v>
      </c>
      <c r="C209" s="6" t="s">
        <v>26</v>
      </c>
      <c r="D209" s="6" t="s">
        <v>34</v>
      </c>
      <c r="E209" s="6" t="s">
        <v>12</v>
      </c>
      <c r="F209" s="6" t="s">
        <v>20</v>
      </c>
      <c r="G209" s="7">
        <v>3000</v>
      </c>
      <c r="H209" s="8">
        <v>3</v>
      </c>
      <c r="I209" s="7">
        <v>9000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9.5" customHeight="1">
      <c r="A210" s="4">
        <v>44178</v>
      </c>
      <c r="B210" s="5" t="s">
        <v>51</v>
      </c>
      <c r="C210" s="6" t="s">
        <v>26</v>
      </c>
      <c r="D210" s="6" t="s">
        <v>34</v>
      </c>
      <c r="E210" s="6" t="s">
        <v>14</v>
      </c>
      <c r="F210" s="6" t="s">
        <v>15</v>
      </c>
      <c r="G210" s="7">
        <v>10000</v>
      </c>
      <c r="H210" s="8">
        <v>9</v>
      </c>
      <c r="I210" s="7">
        <v>90000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19.5" customHeight="1">
      <c r="A211" s="4">
        <v>44178</v>
      </c>
      <c r="B211" s="5" t="s">
        <v>51</v>
      </c>
      <c r="C211" s="6" t="s">
        <v>26</v>
      </c>
      <c r="D211" s="6" t="s">
        <v>34</v>
      </c>
      <c r="E211" s="6" t="s">
        <v>17</v>
      </c>
      <c r="F211" s="6" t="s">
        <v>22</v>
      </c>
      <c r="G211" s="7">
        <v>8000</v>
      </c>
      <c r="H211" s="8">
        <v>8</v>
      </c>
      <c r="I211" s="7">
        <v>64000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9.5" customHeight="1">
      <c r="A212" s="4">
        <v>44186</v>
      </c>
      <c r="B212" s="5" t="s">
        <v>51</v>
      </c>
      <c r="C212" s="6" t="s">
        <v>26</v>
      </c>
      <c r="D212" s="6" t="s">
        <v>34</v>
      </c>
      <c r="E212" s="6" t="s">
        <v>12</v>
      </c>
      <c r="F212" s="6" t="s">
        <v>20</v>
      </c>
      <c r="G212" s="7">
        <v>3000</v>
      </c>
      <c r="H212" s="8">
        <v>5</v>
      </c>
      <c r="I212" s="7">
        <v>15000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9.5" customHeight="1">
      <c r="A213" s="4">
        <v>44191</v>
      </c>
      <c r="B213" s="5" t="s">
        <v>51</v>
      </c>
      <c r="C213" s="6" t="s">
        <v>26</v>
      </c>
      <c r="D213" s="6" t="s">
        <v>34</v>
      </c>
      <c r="E213" s="6" t="s">
        <v>12</v>
      </c>
      <c r="F213" s="6" t="s">
        <v>20</v>
      </c>
      <c r="G213" s="7">
        <v>3000</v>
      </c>
      <c r="H213" s="8">
        <v>5</v>
      </c>
      <c r="I213" s="7">
        <v>15000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ht="19.5" customHeight="1">
      <c r="A214" s="4">
        <v>44195</v>
      </c>
      <c r="B214" s="5" t="s">
        <v>51</v>
      </c>
      <c r="C214" s="6" t="s">
        <v>26</v>
      </c>
      <c r="D214" s="6" t="s">
        <v>34</v>
      </c>
      <c r="E214" s="6" t="s">
        <v>14</v>
      </c>
      <c r="F214" s="6" t="s">
        <v>27</v>
      </c>
      <c r="G214" s="7">
        <v>18000</v>
      </c>
      <c r="H214" s="8">
        <v>4</v>
      </c>
      <c r="I214" s="7">
        <v>72000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ht="19.5" customHeight="1">
      <c r="A215" s="4">
        <v>44201</v>
      </c>
      <c r="B215" s="5" t="s">
        <v>51</v>
      </c>
      <c r="C215" s="6" t="s">
        <v>26</v>
      </c>
      <c r="D215" s="6" t="s">
        <v>34</v>
      </c>
      <c r="E215" s="6" t="s">
        <v>12</v>
      </c>
      <c r="F215" s="6" t="s">
        <v>25</v>
      </c>
      <c r="G215" s="7">
        <v>6000</v>
      </c>
      <c r="H215" s="8">
        <v>10</v>
      </c>
      <c r="I215" s="7">
        <v>60000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9.5" customHeight="1">
      <c r="A216" s="4">
        <v>44215</v>
      </c>
      <c r="B216" s="5" t="s">
        <v>51</v>
      </c>
      <c r="C216" s="6" t="s">
        <v>26</v>
      </c>
      <c r="D216" s="6" t="s">
        <v>34</v>
      </c>
      <c r="E216" s="6" t="s">
        <v>17</v>
      </c>
      <c r="F216" s="6" t="s">
        <v>18</v>
      </c>
      <c r="G216" s="7">
        <v>4000</v>
      </c>
      <c r="H216" s="8">
        <v>1</v>
      </c>
      <c r="I216" s="7">
        <v>4000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9.5" customHeight="1">
      <c r="A217" s="4">
        <v>44217</v>
      </c>
      <c r="B217" s="5" t="s">
        <v>51</v>
      </c>
      <c r="C217" s="6" t="s">
        <v>26</v>
      </c>
      <c r="D217" s="6" t="s">
        <v>34</v>
      </c>
      <c r="E217" s="6" t="s">
        <v>14</v>
      </c>
      <c r="F217" s="6" t="s">
        <v>27</v>
      </c>
      <c r="G217" s="7">
        <v>18000</v>
      </c>
      <c r="H217" s="8">
        <v>1</v>
      </c>
      <c r="I217" s="7">
        <v>18000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19.5" customHeight="1">
      <c r="A218" s="4">
        <v>44220</v>
      </c>
      <c r="B218" s="5" t="s">
        <v>51</v>
      </c>
      <c r="C218" s="6" t="s">
        <v>26</v>
      </c>
      <c r="D218" s="6" t="s">
        <v>34</v>
      </c>
      <c r="E218" s="6" t="s">
        <v>12</v>
      </c>
      <c r="F218" s="6" t="s">
        <v>13</v>
      </c>
      <c r="G218" s="7">
        <v>7000</v>
      </c>
      <c r="H218" s="8">
        <v>6</v>
      </c>
      <c r="I218" s="7">
        <v>42000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19.5" customHeight="1">
      <c r="A219" s="4">
        <v>44222</v>
      </c>
      <c r="B219" s="5" t="s">
        <v>51</v>
      </c>
      <c r="C219" s="6" t="s">
        <v>26</v>
      </c>
      <c r="D219" s="6" t="s">
        <v>34</v>
      </c>
      <c r="E219" s="6" t="s">
        <v>17</v>
      </c>
      <c r="F219" s="6" t="s">
        <v>18</v>
      </c>
      <c r="G219" s="7">
        <v>4000</v>
      </c>
      <c r="H219" s="8">
        <v>6</v>
      </c>
      <c r="I219" s="7">
        <v>24000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19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1:37" ht="19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1:37" ht="19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1:37" ht="19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1:37" ht="19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1:37" ht="19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1:37" ht="19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1:37" ht="19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ht="19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ht="19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ht="19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ht="19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ht="19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ht="19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ht="19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ht="19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ht="19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9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9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9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9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9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9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9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9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9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9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19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19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ht="19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37" ht="19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:37" ht="19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:37" ht="19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:37" ht="19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:37" ht="19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37" ht="19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:37" ht="19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:37" ht="19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:37" ht="19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:37" ht="19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:37" ht="19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:37" ht="19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1:37" ht="19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1:37" ht="19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1:37" ht="19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:37" ht="19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:37" ht="19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:37" ht="19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:37" ht="19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ht="19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19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19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9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19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ht="19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19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ht="19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9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ht="19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19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ht="19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ht="19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ht="19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:37" ht="19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1:37" ht="19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1:37" ht="19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1:37" ht="19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1:37" ht="19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1:37" ht="19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1:37" ht="19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:37" ht="19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:37" ht="19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:37" ht="19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1:37" ht="19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1:37" ht="19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:37" ht="19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1:37" ht="19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1:37" ht="19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1:37" ht="19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1:37" ht="19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1:37" ht="19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1:37" ht="19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ht="19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ht="19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37" ht="19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9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ht="19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ht="19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:37" ht="19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:37" ht="19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1:37" ht="19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1:37" ht="19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1:37" ht="19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1:37" ht="19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1:37" ht="19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1:37" ht="19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spans="1:37" ht="19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 spans="1:37" ht="19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1:37" ht="19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spans="1:37" ht="19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spans="1:37" ht="19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spans="1:37" ht="19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1:37" ht="19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spans="1:37" ht="19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 spans="1:37" ht="19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spans="1:37" ht="19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spans="1:37" ht="19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spans="1:37" ht="19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spans="1:37" ht="19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  <row r="329" spans="1:37" ht="19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 spans="1:37" ht="19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 spans="1:37" ht="19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 spans="1:37" ht="19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 spans="1:37" ht="19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 spans="1:37" ht="19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1:37" ht="19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1:37" ht="19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1:37" ht="19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:37" ht="19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:37" ht="19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:37" ht="19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:37" ht="19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:37" ht="19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:37" ht="19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:37" ht="19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:37" ht="19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:37" ht="19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:37" ht="19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ht="19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1:37" ht="19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1:37" ht="19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1:37" ht="19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1:37" ht="19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1:37" ht="19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1:37" ht="19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1:37" ht="19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1:37" ht="19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1:37" ht="19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1:37" ht="19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1:37" ht="19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1:37" ht="19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1:37" ht="19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1:37" ht="19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1:37" ht="19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1:37" ht="19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1:37" ht="19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1:37" ht="19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1:37" ht="19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:37" ht="19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:37" ht="19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:37" ht="19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:37" ht="19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:37" ht="19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:37" ht="19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:37" ht="19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37" ht="19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:37" ht="19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ht="19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ht="19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ht="19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ht="19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:37" ht="19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1:37" ht="19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1:37" ht="19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1:37" ht="19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1:37" ht="19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spans="1:37" ht="19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1:37" ht="19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1:37" ht="19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 spans="1:37" ht="19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1:37" ht="19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 spans="1:37" ht="19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1:37" ht="19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1:37" ht="19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1:37" ht="19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1:37" ht="19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1:37" ht="19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1:37" ht="19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1:37" ht="19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1:37" ht="19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1:37" ht="19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7" ht="19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7" ht="19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ht="19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1:37" ht="19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1:37" ht="19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ht="19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1:37" ht="19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ht="19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37" ht="19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ht="19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:37" ht="19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ht="19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ht="19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:37" ht="19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:37" ht="19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1:37" ht="19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1:37" ht="19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1:37" ht="19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1:37" ht="19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1:37" ht="19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</row>
    <row r="421" spans="1:37" ht="19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</row>
    <row r="422" spans="1:37" ht="19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</row>
    <row r="423" spans="1:37" ht="19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</row>
    <row r="424" spans="1:37" ht="19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</row>
    <row r="425" spans="1:37" ht="19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</row>
    <row r="426" spans="1:37" ht="19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</row>
    <row r="427" spans="1:37" ht="19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</row>
    <row r="428" spans="1:37" ht="19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</row>
    <row r="429" spans="1:37" ht="19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</row>
    <row r="430" spans="1:37" ht="19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</row>
    <row r="431" spans="1:37" ht="19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</row>
    <row r="432" spans="1:37" ht="19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</row>
    <row r="433" spans="1:37" ht="19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</row>
    <row r="434" spans="1:37" ht="19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</row>
    <row r="435" spans="1:37" ht="19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</row>
    <row r="436" spans="1:37" ht="19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</row>
    <row r="437" spans="1:37" ht="19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</row>
    <row r="438" spans="1:37" ht="19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</row>
    <row r="439" spans="1:37" ht="19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</row>
    <row r="440" spans="1:37" ht="19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</row>
    <row r="441" spans="1:37" ht="19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</row>
    <row r="442" spans="1:37" ht="19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</row>
    <row r="443" spans="1:37" ht="19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</row>
    <row r="444" spans="1:37" ht="19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</row>
    <row r="445" spans="1:37" ht="19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</row>
    <row r="446" spans="1:37" ht="19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</row>
    <row r="447" spans="1:37" ht="19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</row>
    <row r="448" spans="1:37" ht="19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</row>
    <row r="449" spans="1:37" ht="19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</row>
    <row r="450" spans="1:37" ht="19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</row>
    <row r="451" spans="1:37" ht="19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</row>
    <row r="452" spans="1:37" ht="19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</row>
    <row r="453" spans="1:37" ht="19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</row>
    <row r="454" spans="1:37" ht="19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</row>
    <row r="455" spans="1:37" ht="19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</row>
    <row r="456" spans="1:37" ht="19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</row>
    <row r="457" spans="1:37" ht="19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</row>
    <row r="458" spans="1:37" ht="19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</row>
    <row r="459" spans="1:37" ht="19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</row>
    <row r="460" spans="1:37" ht="19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</row>
    <row r="461" spans="1:37" ht="19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</row>
    <row r="462" spans="1:37" ht="19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</row>
    <row r="463" spans="1:37" ht="19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</row>
    <row r="464" spans="1:37" ht="19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</row>
    <row r="465" spans="1:37" ht="19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</row>
    <row r="466" spans="1:37" ht="19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</row>
    <row r="467" spans="1:37" ht="19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</row>
    <row r="468" spans="1:37" ht="19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</row>
    <row r="469" spans="1:37" ht="19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</row>
    <row r="470" spans="1:37" ht="19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</row>
    <row r="471" spans="1:37" ht="19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</row>
    <row r="472" spans="1:37" ht="19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</row>
    <row r="473" spans="1:37" ht="19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</row>
    <row r="474" spans="1:37" ht="19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</row>
    <row r="475" spans="1:37" ht="19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</row>
    <row r="476" spans="1:37" ht="19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</row>
    <row r="477" spans="1:37" ht="19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</row>
    <row r="478" spans="1:37" ht="19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</row>
    <row r="479" spans="1:37" ht="19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</row>
    <row r="480" spans="1:37" ht="19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</row>
    <row r="481" spans="1:37" ht="19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</row>
    <row r="482" spans="1:37" ht="19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</row>
    <row r="483" spans="1:37" ht="19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</row>
    <row r="484" spans="1:37" ht="19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</row>
    <row r="485" spans="1:37" ht="19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37" ht="19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</row>
    <row r="487" spans="1:37" ht="19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</row>
    <row r="488" spans="1:37" ht="19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</row>
    <row r="489" spans="1:37" ht="19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</row>
    <row r="490" spans="1:37" ht="19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</row>
    <row r="491" spans="1:37" ht="19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</row>
    <row r="492" spans="1:37" ht="19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</row>
    <row r="493" spans="1:37" ht="19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</row>
    <row r="494" spans="1:37" ht="19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</row>
    <row r="495" spans="1:37" ht="19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</row>
    <row r="496" spans="1:37" ht="19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</row>
    <row r="497" spans="1:37" ht="19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</row>
    <row r="498" spans="1:37" ht="19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</row>
    <row r="499" spans="1:37" ht="19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</row>
    <row r="500" spans="1:37" ht="19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</row>
    <row r="501" spans="1:37" ht="19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</row>
    <row r="502" spans="1:37" ht="19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</row>
    <row r="503" spans="1:37" ht="19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</row>
    <row r="504" spans="1:37" ht="19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</row>
    <row r="505" spans="1:37" ht="19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</row>
    <row r="506" spans="1:37" ht="19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</row>
    <row r="507" spans="1:37" ht="19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</row>
    <row r="508" spans="1:37" ht="19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</row>
    <row r="509" spans="1:37" ht="19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</row>
    <row r="510" spans="1:37" ht="19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</row>
    <row r="511" spans="1:37" ht="19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</row>
    <row r="512" spans="1:37" ht="19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</row>
    <row r="513" spans="1:37" ht="19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</row>
    <row r="514" spans="1:37" ht="19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</row>
    <row r="515" spans="1:37" ht="19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</row>
    <row r="516" spans="1:37" ht="19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</row>
    <row r="517" spans="1:37" ht="19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</row>
    <row r="518" spans="1:37" ht="19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</row>
    <row r="519" spans="1:37" ht="19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</row>
    <row r="520" spans="1:37" ht="19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spans="1:37" ht="19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</row>
    <row r="522" spans="1:37" ht="19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</row>
    <row r="523" spans="1:37" ht="19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</row>
    <row r="524" spans="1:37" ht="19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</row>
    <row r="525" spans="1:37" ht="19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</row>
    <row r="526" spans="1:37" ht="19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</row>
    <row r="527" spans="1:37" ht="19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</row>
    <row r="528" spans="1:37" ht="19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</row>
    <row r="529" spans="1:37" ht="19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</row>
    <row r="530" spans="1:37" ht="19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</row>
    <row r="531" spans="1:37" ht="19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</row>
    <row r="532" spans="1:37" ht="19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</row>
    <row r="533" spans="1:37" ht="19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</row>
    <row r="534" spans="1:37" ht="19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</row>
    <row r="535" spans="1:37" ht="19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</row>
    <row r="536" spans="1:37" ht="19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</row>
    <row r="537" spans="1:37" ht="19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</row>
    <row r="538" spans="1:37" ht="19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</row>
    <row r="539" spans="1:37" ht="19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</row>
    <row r="540" spans="1:37" ht="19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</row>
    <row r="541" spans="1:37" ht="19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</row>
    <row r="542" spans="1:37" ht="19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</row>
    <row r="543" spans="1:37" ht="19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</row>
    <row r="544" spans="1:37" ht="19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</row>
    <row r="545" spans="1:37" ht="19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</row>
    <row r="546" spans="1:37" ht="19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</row>
    <row r="547" spans="1:37" ht="19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</row>
    <row r="548" spans="1:37" ht="19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</row>
    <row r="549" spans="1:37" ht="19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</row>
    <row r="550" spans="1:37" ht="19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</row>
    <row r="551" spans="1:37" ht="19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</row>
    <row r="552" spans="1:37" ht="19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</row>
    <row r="553" spans="1:37" ht="19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</row>
    <row r="554" spans="1:37" ht="19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</row>
    <row r="555" spans="1:37" ht="19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</row>
    <row r="556" spans="1:37" ht="19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</row>
    <row r="557" spans="1:37" ht="19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</row>
    <row r="558" spans="1:37" ht="19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</row>
    <row r="559" spans="1:37" ht="19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</row>
    <row r="560" spans="1:37" ht="19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</row>
    <row r="561" spans="1:37" ht="19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</row>
    <row r="562" spans="1:37" ht="19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</row>
    <row r="563" spans="1:37" ht="19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</row>
    <row r="564" spans="1:37" ht="19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</row>
    <row r="565" spans="1:37" ht="19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</row>
    <row r="566" spans="1:37" ht="19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</row>
    <row r="567" spans="1:37" ht="19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</row>
    <row r="568" spans="1:37" ht="19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</row>
    <row r="569" spans="1:37" ht="19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</row>
    <row r="570" spans="1:37" ht="19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</row>
    <row r="571" spans="1:37" ht="19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</row>
    <row r="572" spans="1:37" ht="19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</row>
    <row r="573" spans="1:37" ht="19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</row>
    <row r="574" spans="1:37" ht="19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</row>
    <row r="575" spans="1:37" ht="19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</row>
    <row r="576" spans="1:37" ht="19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</row>
    <row r="577" spans="1:37" ht="19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</row>
    <row r="578" spans="1:37" ht="19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</row>
    <row r="579" spans="1:37" ht="19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</row>
    <row r="580" spans="1:37" ht="19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</row>
    <row r="581" spans="1:37" ht="19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</row>
    <row r="582" spans="1:37" ht="19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</row>
    <row r="583" spans="1:37" ht="19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</row>
    <row r="584" spans="1:37" ht="19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</row>
    <row r="585" spans="1:37" ht="19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</row>
    <row r="586" spans="1:37" ht="19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</row>
    <row r="587" spans="1:37" ht="19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</row>
    <row r="588" spans="1:37" ht="19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</row>
    <row r="589" spans="1:37" ht="19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</row>
    <row r="590" spans="1:37" ht="19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</row>
    <row r="591" spans="1:37" ht="19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</row>
    <row r="592" spans="1:37" ht="19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</row>
    <row r="593" spans="1:37" ht="19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</row>
    <row r="594" spans="1:37" ht="19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</row>
    <row r="595" spans="1:37" ht="19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</row>
    <row r="596" spans="1:37" ht="19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</row>
    <row r="597" spans="1:37" ht="19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</row>
    <row r="598" spans="1:37" ht="19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</row>
    <row r="599" spans="1:37" ht="19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</row>
    <row r="600" spans="1:37" ht="19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</row>
    <row r="601" spans="1:37" ht="19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</row>
    <row r="602" spans="1:37" ht="19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</row>
    <row r="603" spans="1:37" ht="19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</row>
    <row r="604" spans="1:37" ht="19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</row>
    <row r="605" spans="1:37" ht="19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</row>
    <row r="606" spans="1:37" ht="19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</row>
    <row r="607" spans="1:37" ht="19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</row>
    <row r="608" spans="1:37" ht="19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</row>
    <row r="609" spans="1:37" ht="19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</row>
    <row r="610" spans="1:37" ht="19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</row>
    <row r="611" spans="1:37" ht="19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</row>
    <row r="612" spans="1:37" ht="19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</row>
    <row r="613" spans="1:37" ht="19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</row>
    <row r="614" spans="1:37" ht="19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</row>
    <row r="615" spans="1:37" ht="19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</row>
    <row r="616" spans="1:37" ht="19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</row>
    <row r="617" spans="1:37" ht="19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</row>
    <row r="618" spans="1:37" ht="19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</row>
    <row r="619" spans="1:37" ht="19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</row>
    <row r="620" spans="1:37" ht="19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</row>
    <row r="621" spans="1:37" ht="19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</row>
    <row r="622" spans="1:37" ht="19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</row>
    <row r="623" spans="1:37" ht="19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</row>
    <row r="624" spans="1:37" ht="19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</row>
    <row r="625" spans="1:37" ht="19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</row>
    <row r="626" spans="1:37" ht="19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</row>
    <row r="627" spans="1:37" ht="19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</row>
    <row r="628" spans="1:37" ht="19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</row>
    <row r="629" spans="1:37" ht="19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</row>
    <row r="630" spans="1:37" ht="19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</row>
    <row r="631" spans="1:37" ht="19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</row>
    <row r="632" spans="1:37" ht="19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</row>
    <row r="633" spans="1:37" ht="19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</row>
    <row r="634" spans="1:37" ht="19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</row>
    <row r="635" spans="1:37" ht="19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</row>
    <row r="636" spans="1:37" ht="19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</row>
    <row r="637" spans="1:37" ht="19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</row>
    <row r="638" spans="1:37" ht="19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</row>
    <row r="639" spans="1:37" ht="19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</row>
    <row r="640" spans="1:37" ht="19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</row>
    <row r="641" spans="1:37" ht="19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</row>
    <row r="642" spans="1:37" ht="19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</row>
    <row r="643" spans="1:37" ht="19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</row>
    <row r="644" spans="1:37" ht="19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</row>
    <row r="645" spans="1:37" ht="19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</row>
    <row r="646" spans="1:37" ht="19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</row>
    <row r="647" spans="1:37" ht="19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</row>
    <row r="648" spans="1:37" ht="19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</row>
    <row r="649" spans="1:37" ht="19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</row>
    <row r="650" spans="1:37" ht="19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</row>
    <row r="651" spans="1:37" ht="19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</row>
    <row r="652" spans="1:37" ht="19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</row>
    <row r="653" spans="1:37" ht="19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</row>
    <row r="654" spans="1:37" ht="19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</row>
    <row r="655" spans="1:37" ht="19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</row>
    <row r="656" spans="1:37" ht="19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</row>
    <row r="657" spans="1:37" ht="19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</row>
    <row r="658" spans="1:37" ht="19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</row>
    <row r="659" spans="1:37" ht="19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</row>
    <row r="660" spans="1:37" ht="19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</row>
    <row r="661" spans="1:37" ht="19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</row>
    <row r="662" spans="1:37" ht="19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</row>
    <row r="663" spans="1:37" ht="19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</row>
    <row r="664" spans="1:37" ht="19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</row>
    <row r="665" spans="1:37" ht="19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</row>
    <row r="666" spans="1:37" ht="19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</row>
    <row r="667" spans="1:37" ht="19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</row>
    <row r="668" spans="1:37" ht="19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</row>
    <row r="669" spans="1:37" ht="19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</row>
    <row r="670" spans="1:37" ht="19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</row>
    <row r="671" spans="1:37" ht="19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</row>
    <row r="672" spans="1:37" ht="19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</row>
    <row r="673" spans="1:37" ht="19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</row>
    <row r="674" spans="1:37" ht="19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</row>
    <row r="675" spans="1:37" ht="19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</row>
    <row r="676" spans="1:37" ht="19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</row>
    <row r="677" spans="1:37" ht="19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</row>
    <row r="678" spans="1:37" ht="19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</row>
    <row r="679" spans="1:37" ht="19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</row>
    <row r="680" spans="1:37" ht="19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</row>
    <row r="681" spans="1:37" ht="19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</row>
    <row r="682" spans="1:37" ht="19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</row>
    <row r="683" spans="1:37" ht="19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</row>
    <row r="684" spans="1:37" ht="19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</row>
    <row r="685" spans="1:37" ht="19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</row>
    <row r="686" spans="1:37" ht="19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</row>
    <row r="687" spans="1:37" ht="19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</row>
    <row r="688" spans="1:37" ht="19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</row>
    <row r="689" spans="1:37" ht="19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</row>
    <row r="690" spans="1:37" ht="19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</row>
    <row r="691" spans="1:37" ht="19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</row>
    <row r="692" spans="1:37" ht="19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</row>
    <row r="693" spans="1:37" ht="19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</row>
    <row r="694" spans="1:37" ht="19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</row>
    <row r="695" spans="1:37" ht="19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</row>
    <row r="696" spans="1:37" ht="19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</row>
    <row r="697" spans="1:37" ht="19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</row>
    <row r="698" spans="1:37" ht="19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</row>
    <row r="699" spans="1:37" ht="19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</row>
    <row r="700" spans="1:37" ht="19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</row>
    <row r="701" spans="1:37" ht="19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</row>
    <row r="702" spans="1:37" ht="19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</row>
    <row r="703" spans="1:37" ht="19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</row>
    <row r="704" spans="1:37" ht="19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</row>
    <row r="705" spans="1:37" ht="19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</row>
    <row r="706" spans="1:37" ht="19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</row>
    <row r="707" spans="1:37" ht="19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</row>
    <row r="708" spans="1:37" ht="19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</row>
    <row r="709" spans="1:37" ht="19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</row>
    <row r="710" spans="1:37" ht="19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</row>
    <row r="711" spans="1:37" ht="19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</row>
    <row r="712" spans="1:37" ht="19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</row>
    <row r="713" spans="1:37" ht="19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</row>
    <row r="714" spans="1:37" ht="19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</row>
    <row r="715" spans="1:37" ht="19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</row>
    <row r="716" spans="1:37" ht="19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</row>
    <row r="717" spans="1:37" ht="19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</row>
    <row r="718" spans="1:37" ht="19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</row>
    <row r="719" spans="1:37" ht="19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</row>
    <row r="720" spans="1:37" ht="19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</row>
    <row r="721" spans="1:37" ht="19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</row>
    <row r="722" spans="1:37" ht="19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</row>
    <row r="723" spans="1:37" ht="19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</row>
    <row r="724" spans="1:37" ht="19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</row>
    <row r="725" spans="1:37" ht="19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</row>
    <row r="726" spans="1:37" ht="19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</row>
    <row r="727" spans="1:37" ht="19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</row>
    <row r="728" spans="1:37" ht="19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</row>
    <row r="729" spans="1:37" ht="19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</row>
    <row r="730" spans="1:37" ht="19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</row>
    <row r="731" spans="1:37" ht="19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</row>
    <row r="732" spans="1:37" ht="19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</row>
    <row r="733" spans="1:37" ht="19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</row>
    <row r="734" spans="1:37" ht="19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</row>
    <row r="735" spans="1:37" ht="19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</row>
    <row r="736" spans="1:37" ht="19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</row>
    <row r="737" spans="1:37" ht="19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</row>
    <row r="738" spans="1:37" ht="19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</row>
    <row r="739" spans="1:37" ht="19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</row>
    <row r="740" spans="1:37" ht="19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</row>
    <row r="741" spans="1:37" ht="19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</row>
    <row r="742" spans="1:37" ht="19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</row>
    <row r="743" spans="1:37" ht="19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</row>
    <row r="744" spans="1:37" ht="19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</row>
    <row r="745" spans="1:37" ht="19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</row>
    <row r="746" spans="1:37" ht="19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</row>
    <row r="747" spans="1:37" ht="19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</row>
    <row r="748" spans="1:37" ht="19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</row>
    <row r="749" spans="1:37" ht="19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</row>
    <row r="750" spans="1:37" ht="19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</row>
    <row r="751" spans="1:37" ht="19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</row>
    <row r="752" spans="1:37" ht="19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</row>
    <row r="753" spans="1:37" ht="19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</row>
    <row r="754" spans="1:37" ht="19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</row>
    <row r="755" spans="1:37" ht="19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</row>
    <row r="756" spans="1:37" ht="19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</row>
    <row r="757" spans="1:37" ht="19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</row>
    <row r="758" spans="1:37" ht="19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</row>
    <row r="759" spans="1:37" ht="19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</row>
    <row r="760" spans="1:37" ht="19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</row>
    <row r="761" spans="1:37" ht="19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</row>
    <row r="762" spans="1:37" ht="19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</row>
    <row r="763" spans="1:37" ht="19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</row>
    <row r="764" spans="1:37" ht="19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</row>
    <row r="765" spans="1:37" ht="19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</row>
    <row r="766" spans="1:37" ht="19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</row>
    <row r="767" spans="1:37" ht="19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</row>
    <row r="768" spans="1:37" ht="19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</row>
    <row r="769" spans="1:37" ht="19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</row>
    <row r="770" spans="1:37" ht="19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</row>
    <row r="771" spans="1:37" ht="19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</row>
    <row r="772" spans="1:37" ht="19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</row>
    <row r="773" spans="1:37" ht="19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</row>
    <row r="774" spans="1:37" ht="19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</row>
    <row r="775" spans="1:37" ht="19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</row>
    <row r="776" spans="1:37" ht="19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</row>
    <row r="777" spans="1:37" ht="19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</row>
    <row r="778" spans="1:37" ht="19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</row>
    <row r="779" spans="1:37" ht="19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</row>
    <row r="780" spans="1:37" ht="19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</row>
    <row r="781" spans="1:37" ht="19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</row>
    <row r="782" spans="1:37" ht="19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</row>
    <row r="783" spans="1:37" ht="19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</row>
    <row r="784" spans="1:37" ht="19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</row>
    <row r="785" spans="1:37" ht="19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</row>
    <row r="786" spans="1:37" ht="19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</row>
    <row r="787" spans="1:37" ht="19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</row>
    <row r="788" spans="1:37" ht="19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</row>
    <row r="789" spans="1:37" ht="19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</row>
    <row r="790" spans="1:37" ht="19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</row>
    <row r="791" spans="1:37" ht="19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</row>
    <row r="792" spans="1:37" ht="19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</row>
    <row r="793" spans="1:37" ht="19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</row>
    <row r="794" spans="1:37" ht="19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</row>
    <row r="795" spans="1:37" ht="19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</row>
    <row r="796" spans="1:37" ht="19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</row>
    <row r="797" spans="1:37" ht="19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</row>
    <row r="798" spans="1:37" ht="19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</row>
    <row r="799" spans="1:37" ht="19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</row>
    <row r="800" spans="1:37" ht="19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</row>
    <row r="801" spans="1:37" ht="19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</row>
    <row r="802" spans="1:37" ht="19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</row>
    <row r="803" spans="1:37" ht="19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</row>
    <row r="804" spans="1:37" ht="19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</row>
    <row r="805" spans="1:37" ht="19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</row>
    <row r="806" spans="1:37" ht="19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</row>
    <row r="807" spans="1:37" ht="19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</row>
    <row r="808" spans="1:37" ht="19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</row>
    <row r="809" spans="1:37" ht="19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</row>
    <row r="810" spans="1:37" ht="19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</row>
    <row r="811" spans="1:37" ht="19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</row>
    <row r="812" spans="1:37" ht="19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</row>
    <row r="813" spans="1:37" ht="19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</row>
    <row r="814" spans="1:37" ht="19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</row>
    <row r="815" spans="1:37" ht="19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</row>
    <row r="816" spans="1:37" ht="19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</row>
    <row r="817" spans="1:37" ht="19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</row>
    <row r="818" spans="1:37" ht="19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</row>
    <row r="819" spans="1:37" ht="19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</row>
    <row r="820" spans="1:37" ht="19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</row>
    <row r="821" spans="1:37" ht="19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</row>
    <row r="822" spans="1:37" ht="19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</row>
    <row r="823" spans="1:37" ht="19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</row>
    <row r="824" spans="1:37" ht="19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</row>
    <row r="825" spans="1:37" ht="19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</row>
    <row r="826" spans="1:37" ht="19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</row>
    <row r="827" spans="1:37" ht="19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</row>
    <row r="828" spans="1:37" ht="19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</row>
    <row r="829" spans="1:37" ht="19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</row>
    <row r="830" spans="1:37" ht="19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</row>
    <row r="831" spans="1:37" ht="19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</row>
    <row r="832" spans="1:37" ht="19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</row>
    <row r="833" spans="1:37" ht="19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</row>
    <row r="834" spans="1:37" ht="19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</row>
    <row r="835" spans="1:37" ht="19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</row>
    <row r="836" spans="1:37" ht="19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</row>
    <row r="837" spans="1:37" ht="19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</row>
    <row r="838" spans="1:37" ht="19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</row>
    <row r="839" spans="1:37" ht="19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</row>
    <row r="840" spans="1:37" ht="19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</row>
    <row r="841" spans="1:37" ht="19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</row>
    <row r="842" spans="1:37" ht="19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</row>
    <row r="843" spans="1:37" ht="19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</row>
    <row r="844" spans="1:37" ht="19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</row>
    <row r="845" spans="1:37" ht="19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</row>
    <row r="846" spans="1:37" ht="19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</row>
    <row r="847" spans="1:37" ht="19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</row>
    <row r="848" spans="1:37" ht="19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</row>
    <row r="849" spans="1:37" ht="19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</row>
    <row r="850" spans="1:37" ht="19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</row>
    <row r="851" spans="1:37" ht="19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</row>
    <row r="852" spans="1:37" ht="19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</row>
    <row r="853" spans="1:37" ht="19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</row>
    <row r="854" spans="1:37" ht="19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</row>
    <row r="855" spans="1:37" ht="19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</row>
    <row r="856" spans="1:37" ht="19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</row>
    <row r="857" spans="1:37" ht="19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</row>
    <row r="858" spans="1:37" ht="19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</row>
    <row r="859" spans="1:37" ht="19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</row>
    <row r="860" spans="1:37" ht="19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</row>
    <row r="861" spans="1:37" ht="19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</row>
    <row r="862" spans="1:37" ht="19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</row>
    <row r="863" spans="1:37" ht="19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</row>
    <row r="864" spans="1:37" ht="19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</row>
    <row r="865" spans="1:37" ht="19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</row>
    <row r="866" spans="1:37" ht="19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</row>
    <row r="867" spans="1:37" ht="19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</row>
    <row r="868" spans="1:37" ht="19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</row>
    <row r="869" spans="1:37" ht="19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</row>
    <row r="870" spans="1:37" ht="19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</row>
    <row r="871" spans="1:37" ht="19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</row>
    <row r="872" spans="1:37" ht="19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</row>
    <row r="873" spans="1:37" ht="19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</row>
    <row r="874" spans="1:37" ht="19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</row>
    <row r="875" spans="1:37" ht="19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</row>
    <row r="876" spans="1:37" ht="19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</row>
    <row r="877" spans="1:37" ht="19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</row>
    <row r="878" spans="1:37" ht="19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</row>
    <row r="879" spans="1:37" ht="19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</row>
    <row r="880" spans="1:37" ht="19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</row>
    <row r="881" spans="1:37" ht="19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</row>
    <row r="882" spans="1:37" ht="19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</row>
    <row r="883" spans="1:37" ht="19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</row>
    <row r="884" spans="1:37" ht="19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</row>
    <row r="885" spans="1:37" ht="19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</row>
    <row r="886" spans="1:37" ht="19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</row>
    <row r="887" spans="1:37" ht="19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</row>
    <row r="888" spans="1:37" ht="19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</row>
    <row r="889" spans="1:37" ht="19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</row>
    <row r="890" spans="1:37" ht="19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</row>
    <row r="891" spans="1:37" ht="19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</row>
    <row r="892" spans="1:37" ht="19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</row>
    <row r="893" spans="1:37" ht="19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</row>
    <row r="894" spans="1:37" ht="19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</row>
    <row r="895" spans="1:37" ht="19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</row>
    <row r="896" spans="1:37" ht="19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</row>
    <row r="897" spans="1:37" ht="19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</row>
    <row r="898" spans="1:37" ht="19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</row>
    <row r="899" spans="1:37" ht="19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</row>
    <row r="900" spans="1:37" ht="19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</row>
    <row r="901" spans="1:37" ht="19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</row>
    <row r="902" spans="1:37" ht="19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</row>
    <row r="903" spans="1:37" ht="19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</row>
    <row r="904" spans="1:37" ht="19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</row>
    <row r="905" spans="1:37" ht="19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</row>
    <row r="906" spans="1:37" ht="19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</row>
    <row r="907" spans="1:37" ht="19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</row>
    <row r="908" spans="1:37" ht="19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</row>
    <row r="909" spans="1:37" ht="19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</row>
    <row r="910" spans="1:37" ht="19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</row>
    <row r="911" spans="1:37" ht="19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</row>
    <row r="912" spans="1:37" ht="19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</row>
    <row r="913" spans="1:37" ht="19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</row>
    <row r="914" spans="1:37" ht="19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</row>
    <row r="915" spans="1:37" ht="19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</row>
    <row r="916" spans="1:37" ht="19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</row>
    <row r="917" spans="1:37" ht="19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</row>
    <row r="918" spans="1:37" ht="19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</row>
    <row r="919" spans="1:37" ht="19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</row>
    <row r="920" spans="1:37" ht="19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</row>
    <row r="921" spans="1:37" ht="19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</row>
    <row r="922" spans="1:37" ht="19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</row>
    <row r="923" spans="1:37" ht="19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</row>
    <row r="924" spans="1:37" ht="19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</row>
    <row r="925" spans="1:37" ht="19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</row>
    <row r="926" spans="1:37" ht="19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</row>
    <row r="927" spans="1:37" ht="19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</row>
    <row r="928" spans="1:37" ht="19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</row>
    <row r="929" spans="1:37" ht="19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</row>
    <row r="930" spans="1:37" ht="19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</row>
    <row r="931" spans="1:37" ht="19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</row>
    <row r="932" spans="1:37" ht="19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</row>
    <row r="933" spans="1:37" ht="19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</row>
    <row r="934" spans="1:37" ht="19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</row>
    <row r="935" spans="1:37" ht="19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</row>
    <row r="936" spans="1:37" ht="19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</row>
    <row r="937" spans="1:37" ht="19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</row>
    <row r="938" spans="1:37" ht="19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</row>
    <row r="939" spans="1:37" ht="19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</row>
    <row r="940" spans="1:37" ht="19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</row>
    <row r="941" spans="1:37" ht="19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</row>
    <row r="942" spans="1:37" ht="19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</row>
    <row r="943" spans="1:37" ht="19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</row>
    <row r="944" spans="1:37" ht="19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</row>
    <row r="945" spans="1:37" ht="19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</row>
    <row r="946" spans="1:37" ht="19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</row>
    <row r="947" spans="1:37" ht="19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</row>
    <row r="948" spans="1:37" ht="19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</row>
    <row r="949" spans="1:37" ht="19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</row>
    <row r="950" spans="1:37" ht="19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</row>
    <row r="951" spans="1:37" ht="19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</row>
    <row r="952" spans="1:37" ht="19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</row>
    <row r="953" spans="1:37" ht="19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</row>
    <row r="954" spans="1:37" ht="19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</row>
    <row r="955" spans="1:37" ht="19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</row>
    <row r="956" spans="1:37" ht="19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</row>
    <row r="957" spans="1:37" ht="19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</row>
    <row r="958" spans="1:37" ht="19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</row>
    <row r="959" spans="1:37" ht="19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</row>
    <row r="960" spans="1:37" ht="19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</row>
    <row r="961" spans="1:37" ht="19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</row>
    <row r="962" spans="1:37" ht="19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</row>
    <row r="963" spans="1:37" ht="19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</row>
    <row r="964" spans="1:37" ht="19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</row>
    <row r="965" spans="1:37" ht="19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</row>
    <row r="966" spans="1:37" ht="19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</row>
    <row r="967" spans="1:37" ht="19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</row>
    <row r="968" spans="1:37" ht="19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</row>
    <row r="969" spans="1:37" ht="19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</row>
    <row r="970" spans="1:37" ht="19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</row>
    <row r="971" spans="1:37" ht="19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</row>
    <row r="972" spans="1:37" ht="19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</row>
    <row r="973" spans="1:37" ht="19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</row>
    <row r="974" spans="1:37" ht="19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</row>
    <row r="975" spans="1:37" ht="19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</row>
    <row r="976" spans="1:37" ht="19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</row>
    <row r="977" spans="1:37" ht="19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</row>
    <row r="978" spans="1:37" ht="19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</row>
    <row r="979" spans="1:37" ht="19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</row>
    <row r="980" spans="1:37" ht="19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</row>
    <row r="981" spans="1:37" ht="19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</row>
    <row r="982" spans="1:37" ht="19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</row>
    <row r="983" spans="1:37" ht="19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</row>
    <row r="984" spans="1:37" ht="19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</row>
    <row r="985" spans="1:37" ht="19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</row>
    <row r="986" spans="1:37" ht="19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</row>
    <row r="987" spans="1:37" ht="19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</row>
    <row r="988" spans="1:37" ht="19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</row>
    <row r="989" spans="1:37" ht="19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</row>
    <row r="990" spans="1:37" ht="19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</row>
    <row r="991" spans="1:37" ht="19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</row>
    <row r="992" spans="1:37" ht="19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</row>
    <row r="993" spans="1:37" ht="19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</row>
    <row r="994" spans="1:37" ht="19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</row>
    <row r="995" spans="1:37" ht="19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</row>
    <row r="996" spans="1:37" ht="19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</row>
    <row r="997" spans="1:37" ht="19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</row>
    <row r="998" spans="1:37" ht="19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</row>
    <row r="999" spans="1:37" ht="19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</row>
    <row r="1000" spans="1:37" ht="19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</row>
  </sheetData>
  <phoneticPr fontId="9"/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1000"/>
  <sheetViews>
    <sheetView workbookViewId="0"/>
  </sheetViews>
  <sheetFormatPr baseColWidth="10" defaultColWidth="12.6640625" defaultRowHeight="15" customHeight="1"/>
  <cols>
    <col min="1" max="1" width="19.1640625" customWidth="1"/>
    <col min="2" max="2" width="6.1640625" customWidth="1"/>
    <col min="3" max="3" width="16.1640625" customWidth="1"/>
    <col min="4" max="4" width="8.83203125" customWidth="1"/>
    <col min="5" max="5" width="10.6640625" customWidth="1"/>
    <col min="6" max="6" width="10.5" customWidth="1"/>
    <col min="7" max="7" width="9.33203125" customWidth="1"/>
    <col min="8" max="8" width="4.6640625" customWidth="1"/>
    <col min="9" max="9" width="10.6640625" customWidth="1"/>
    <col min="10" max="10" width="7.83203125" customWidth="1"/>
    <col min="11" max="11" width="13.1640625" customWidth="1"/>
    <col min="12" max="12" width="14.6640625" customWidth="1"/>
    <col min="13" max="23" width="13.6640625" customWidth="1"/>
    <col min="24" max="24" width="3.1640625" customWidth="1"/>
    <col min="25" max="26" width="13.83203125" customWidth="1"/>
    <col min="27" max="27" width="11.1640625" customWidth="1"/>
    <col min="28" max="28" width="9.83203125" customWidth="1"/>
    <col min="29" max="37" width="7.83203125" customWidth="1"/>
  </cols>
  <sheetData>
    <row r="1" spans="1:37" ht="1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9.5" customHeight="1">
      <c r="A2" s="4">
        <v>43834</v>
      </c>
      <c r="B2" s="5" t="s">
        <v>9</v>
      </c>
      <c r="C2" s="6" t="s">
        <v>10</v>
      </c>
      <c r="D2" s="6" t="s">
        <v>11</v>
      </c>
      <c r="E2" s="6" t="s">
        <v>12</v>
      </c>
      <c r="F2" s="6" t="s">
        <v>13</v>
      </c>
      <c r="G2" s="7">
        <v>7000</v>
      </c>
      <c r="H2" s="8">
        <v>8</v>
      </c>
      <c r="I2" s="7">
        <v>56000</v>
      </c>
      <c r="J2" s="2"/>
      <c r="K2" s="9">
        <v>43831</v>
      </c>
      <c r="L2" s="9">
        <v>44196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9.5" customHeight="1">
      <c r="A3" s="4">
        <v>43879</v>
      </c>
      <c r="B3" s="5" t="s">
        <v>9</v>
      </c>
      <c r="C3" s="6" t="s">
        <v>10</v>
      </c>
      <c r="D3" s="6" t="s">
        <v>11</v>
      </c>
      <c r="E3" s="6" t="s">
        <v>14</v>
      </c>
      <c r="F3" s="6" t="s">
        <v>15</v>
      </c>
      <c r="G3" s="7">
        <v>10000</v>
      </c>
      <c r="H3" s="8">
        <v>7</v>
      </c>
      <c r="I3" s="7">
        <v>70000</v>
      </c>
      <c r="J3" s="2"/>
      <c r="K3" s="10"/>
      <c r="L3" s="11" t="s">
        <v>16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9.5" customHeight="1">
      <c r="A4" s="4">
        <v>43895</v>
      </c>
      <c r="B4" s="5" t="s">
        <v>9</v>
      </c>
      <c r="C4" s="6" t="s">
        <v>10</v>
      </c>
      <c r="D4" s="6" t="s">
        <v>11</v>
      </c>
      <c r="E4" s="6" t="s">
        <v>17</v>
      </c>
      <c r="F4" s="6" t="s">
        <v>18</v>
      </c>
      <c r="G4" s="7">
        <v>4000</v>
      </c>
      <c r="H4" s="8">
        <v>4</v>
      </c>
      <c r="I4" s="7">
        <v>16000</v>
      </c>
      <c r="J4" s="2"/>
      <c r="K4" s="6" t="s">
        <v>10</v>
      </c>
      <c r="L4" s="13">
        <f t="shared" ref="L4:L8" si="0">SUMIFS(I:I,C:C,K4,A:A,"&gt;="&amp;$K$2,A:A,"&lt;="&amp;$L$2)</f>
        <v>1800000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9.5" customHeight="1">
      <c r="A5" s="4">
        <v>43896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7">
        <v>7000</v>
      </c>
      <c r="H5" s="8">
        <v>9</v>
      </c>
      <c r="I5" s="7">
        <v>63000</v>
      </c>
      <c r="J5" s="2"/>
      <c r="K5" s="6" t="s">
        <v>19</v>
      </c>
      <c r="L5" s="13">
        <f t="shared" si="0"/>
        <v>1687000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9.5" customHeight="1">
      <c r="A6" s="4">
        <v>43917</v>
      </c>
      <c r="B6" s="5" t="s">
        <v>9</v>
      </c>
      <c r="C6" s="6" t="s">
        <v>10</v>
      </c>
      <c r="D6" s="6" t="s">
        <v>11</v>
      </c>
      <c r="E6" s="6" t="s">
        <v>12</v>
      </c>
      <c r="F6" s="6" t="s">
        <v>20</v>
      </c>
      <c r="G6" s="7">
        <v>3000</v>
      </c>
      <c r="H6" s="8">
        <v>8</v>
      </c>
      <c r="I6" s="7">
        <v>24000</v>
      </c>
      <c r="J6" s="2"/>
      <c r="K6" s="6" t="s">
        <v>21</v>
      </c>
      <c r="L6" s="13">
        <f t="shared" si="0"/>
        <v>1348000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9.5" customHeight="1">
      <c r="A7" s="4">
        <v>43930</v>
      </c>
      <c r="B7" s="5" t="s">
        <v>9</v>
      </c>
      <c r="C7" s="6" t="s">
        <v>10</v>
      </c>
      <c r="D7" s="6" t="s">
        <v>11</v>
      </c>
      <c r="E7" s="6" t="s">
        <v>17</v>
      </c>
      <c r="F7" s="6" t="s">
        <v>22</v>
      </c>
      <c r="G7" s="7">
        <v>8000</v>
      </c>
      <c r="H7" s="8">
        <v>10</v>
      </c>
      <c r="I7" s="7">
        <v>80000</v>
      </c>
      <c r="J7" s="2"/>
      <c r="K7" s="6" t="s">
        <v>23</v>
      </c>
      <c r="L7" s="13">
        <f t="shared" si="0"/>
        <v>1439000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 t="s">
        <v>24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9.5" customHeight="1">
      <c r="A8" s="4">
        <v>43945</v>
      </c>
      <c r="B8" s="5" t="s">
        <v>9</v>
      </c>
      <c r="C8" s="6" t="s">
        <v>10</v>
      </c>
      <c r="D8" s="6" t="s">
        <v>11</v>
      </c>
      <c r="E8" s="6" t="s">
        <v>12</v>
      </c>
      <c r="F8" s="6" t="s">
        <v>25</v>
      </c>
      <c r="G8" s="7">
        <v>6000</v>
      </c>
      <c r="H8" s="8">
        <v>4</v>
      </c>
      <c r="I8" s="7">
        <v>24000</v>
      </c>
      <c r="J8" s="2"/>
      <c r="K8" s="6" t="s">
        <v>26</v>
      </c>
      <c r="L8" s="13">
        <f t="shared" si="0"/>
        <v>2469000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10</v>
      </c>
      <c r="Z8" s="14">
        <f t="shared" ref="Z8:Z12" si="1">SUMIFS(I:I,C:C,Y8)</f>
        <v>1926000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9.5" customHeight="1">
      <c r="A9" s="4">
        <v>43950</v>
      </c>
      <c r="B9" s="5" t="s">
        <v>9</v>
      </c>
      <c r="C9" s="6" t="s">
        <v>10</v>
      </c>
      <c r="D9" s="6" t="s">
        <v>11</v>
      </c>
      <c r="E9" s="6" t="s">
        <v>12</v>
      </c>
      <c r="F9" s="6" t="s">
        <v>25</v>
      </c>
      <c r="G9" s="7">
        <v>6000</v>
      </c>
      <c r="H9" s="8">
        <v>1</v>
      </c>
      <c r="I9" s="7">
        <v>6000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 t="s">
        <v>26</v>
      </c>
      <c r="Z9" s="14">
        <f t="shared" si="1"/>
        <v>2617000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9.5" customHeight="1">
      <c r="A10" s="4">
        <v>43964</v>
      </c>
      <c r="B10" s="5" t="s">
        <v>9</v>
      </c>
      <c r="C10" s="6" t="s">
        <v>10</v>
      </c>
      <c r="D10" s="6" t="s">
        <v>11</v>
      </c>
      <c r="E10" s="6" t="s">
        <v>17</v>
      </c>
      <c r="F10" s="6" t="s">
        <v>22</v>
      </c>
      <c r="G10" s="7">
        <v>8000</v>
      </c>
      <c r="H10" s="8">
        <v>6</v>
      </c>
      <c r="I10" s="7">
        <v>48000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 t="s">
        <v>23</v>
      </c>
      <c r="Z10" s="14">
        <f t="shared" si="1"/>
        <v>1542000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9.5" customHeight="1">
      <c r="A11" s="4">
        <v>43973</v>
      </c>
      <c r="B11" s="5" t="s">
        <v>9</v>
      </c>
      <c r="C11" s="6" t="s">
        <v>10</v>
      </c>
      <c r="D11" s="6" t="s">
        <v>11</v>
      </c>
      <c r="E11" s="6" t="s">
        <v>17</v>
      </c>
      <c r="F11" s="6" t="s">
        <v>22</v>
      </c>
      <c r="G11" s="7">
        <v>8000</v>
      </c>
      <c r="H11" s="8">
        <v>10</v>
      </c>
      <c r="I11" s="7">
        <v>80000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 t="s">
        <v>19</v>
      </c>
      <c r="Z11" s="14">
        <f t="shared" si="1"/>
        <v>1845000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9.5" customHeight="1">
      <c r="A12" s="4">
        <v>43976</v>
      </c>
      <c r="B12" s="5" t="s">
        <v>9</v>
      </c>
      <c r="C12" s="6" t="s">
        <v>10</v>
      </c>
      <c r="D12" s="6" t="s">
        <v>11</v>
      </c>
      <c r="E12" s="6" t="s">
        <v>14</v>
      </c>
      <c r="F12" s="6" t="s">
        <v>27</v>
      </c>
      <c r="G12" s="7">
        <v>18000</v>
      </c>
      <c r="H12" s="8">
        <v>4</v>
      </c>
      <c r="I12" s="7">
        <v>72000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 t="s">
        <v>21</v>
      </c>
      <c r="Z12" s="14">
        <f t="shared" si="1"/>
        <v>1485000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9.5" customHeight="1">
      <c r="A13" s="4">
        <v>43985</v>
      </c>
      <c r="B13" s="5" t="s">
        <v>9</v>
      </c>
      <c r="C13" s="6" t="s">
        <v>10</v>
      </c>
      <c r="D13" s="6" t="s">
        <v>11</v>
      </c>
      <c r="E13" s="6" t="s">
        <v>17</v>
      </c>
      <c r="F13" s="6" t="s">
        <v>22</v>
      </c>
      <c r="G13" s="7">
        <v>8000</v>
      </c>
      <c r="H13" s="8">
        <v>4</v>
      </c>
      <c r="I13" s="7">
        <v>32000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9.5" customHeight="1">
      <c r="A14" s="4">
        <v>43992</v>
      </c>
      <c r="B14" s="5" t="s">
        <v>9</v>
      </c>
      <c r="C14" s="6" t="s">
        <v>10</v>
      </c>
      <c r="D14" s="6" t="s">
        <v>11</v>
      </c>
      <c r="E14" s="6" t="s">
        <v>17</v>
      </c>
      <c r="F14" s="6" t="s">
        <v>18</v>
      </c>
      <c r="G14" s="7">
        <v>4000</v>
      </c>
      <c r="H14" s="8">
        <v>1</v>
      </c>
      <c r="I14" s="7">
        <v>4000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9.5" customHeight="1">
      <c r="A15" s="4">
        <v>43993</v>
      </c>
      <c r="B15" s="5" t="s">
        <v>9</v>
      </c>
      <c r="C15" s="6" t="s">
        <v>10</v>
      </c>
      <c r="D15" s="6" t="s">
        <v>11</v>
      </c>
      <c r="E15" s="6" t="s">
        <v>14</v>
      </c>
      <c r="F15" s="6" t="s">
        <v>27</v>
      </c>
      <c r="G15" s="7">
        <v>18000</v>
      </c>
      <c r="H15" s="8">
        <v>9</v>
      </c>
      <c r="I15" s="7">
        <v>162000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" t="s">
        <v>28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9.5" customHeight="1">
      <c r="A16" s="4">
        <v>43997</v>
      </c>
      <c r="B16" s="5" t="s">
        <v>9</v>
      </c>
      <c r="C16" s="6" t="s">
        <v>10</v>
      </c>
      <c r="D16" s="6" t="s">
        <v>11</v>
      </c>
      <c r="E16" s="6" t="s">
        <v>12</v>
      </c>
      <c r="F16" s="6" t="s">
        <v>25</v>
      </c>
      <c r="G16" s="7">
        <v>6000</v>
      </c>
      <c r="H16" s="8">
        <v>5</v>
      </c>
      <c r="I16" s="7">
        <v>30000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 t="s">
        <v>21</v>
      </c>
      <c r="Z16" s="14">
        <f t="shared" ref="Z16:Z20" si="2">SUMIFS(I:I,C:C,Y16,E:E,"ボトムス")</f>
        <v>423000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9.5" customHeight="1">
      <c r="A17" s="4">
        <v>44009</v>
      </c>
      <c r="B17" s="5" t="s">
        <v>9</v>
      </c>
      <c r="C17" s="6" t="s">
        <v>10</v>
      </c>
      <c r="D17" s="6" t="s">
        <v>11</v>
      </c>
      <c r="E17" s="6" t="s">
        <v>14</v>
      </c>
      <c r="F17" s="15" t="s">
        <v>15</v>
      </c>
      <c r="G17" s="7">
        <v>10000</v>
      </c>
      <c r="H17" s="8">
        <v>2</v>
      </c>
      <c r="I17" s="7">
        <v>20000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 t="s">
        <v>23</v>
      </c>
      <c r="Z17" s="14">
        <f t="shared" si="2"/>
        <v>390000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9.5" customHeight="1">
      <c r="A18" s="4">
        <v>44023</v>
      </c>
      <c r="B18" s="5" t="s">
        <v>9</v>
      </c>
      <c r="C18" s="6" t="s">
        <v>10</v>
      </c>
      <c r="D18" s="6" t="s">
        <v>11</v>
      </c>
      <c r="E18" s="6" t="s">
        <v>12</v>
      </c>
      <c r="F18" s="6" t="s">
        <v>20</v>
      </c>
      <c r="G18" s="7">
        <v>3000</v>
      </c>
      <c r="H18" s="8">
        <v>4</v>
      </c>
      <c r="I18" s="7">
        <v>12000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 t="s">
        <v>26</v>
      </c>
      <c r="Z18" s="14">
        <f t="shared" si="2"/>
        <v>985000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9.5" customHeight="1">
      <c r="A19" s="4">
        <v>44025</v>
      </c>
      <c r="B19" s="5" t="s">
        <v>9</v>
      </c>
      <c r="C19" s="6" t="s">
        <v>10</v>
      </c>
      <c r="D19" s="6" t="s">
        <v>11</v>
      </c>
      <c r="E19" s="6" t="s">
        <v>12</v>
      </c>
      <c r="F19" s="6" t="s">
        <v>25</v>
      </c>
      <c r="G19" s="7">
        <v>6000</v>
      </c>
      <c r="H19" s="8">
        <v>4</v>
      </c>
      <c r="I19" s="7">
        <v>24000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 t="s">
        <v>19</v>
      </c>
      <c r="Z19" s="14">
        <f t="shared" si="2"/>
        <v>945000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9.5" customHeight="1">
      <c r="A20" s="4">
        <v>44039</v>
      </c>
      <c r="B20" s="5" t="s">
        <v>9</v>
      </c>
      <c r="C20" s="6" t="s">
        <v>10</v>
      </c>
      <c r="D20" s="6" t="s">
        <v>11</v>
      </c>
      <c r="E20" s="6" t="s">
        <v>17</v>
      </c>
      <c r="F20" s="6" t="s">
        <v>22</v>
      </c>
      <c r="G20" s="7">
        <v>8000</v>
      </c>
      <c r="H20" s="8">
        <v>6</v>
      </c>
      <c r="I20" s="7">
        <v>48000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 t="s">
        <v>10</v>
      </c>
      <c r="Z20" s="14">
        <f t="shared" si="2"/>
        <v>514000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9.5" customHeight="1">
      <c r="A21" s="4">
        <v>44046</v>
      </c>
      <c r="B21" s="5" t="s">
        <v>9</v>
      </c>
      <c r="C21" s="6" t="s">
        <v>10</v>
      </c>
      <c r="D21" s="6" t="s">
        <v>11</v>
      </c>
      <c r="E21" s="6" t="s">
        <v>12</v>
      </c>
      <c r="F21" s="6" t="s">
        <v>25</v>
      </c>
      <c r="G21" s="7">
        <v>6000</v>
      </c>
      <c r="H21" s="8">
        <v>1</v>
      </c>
      <c r="I21" s="7">
        <v>6000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9.5" customHeight="1">
      <c r="A22" s="4">
        <v>44051</v>
      </c>
      <c r="B22" s="5" t="s">
        <v>9</v>
      </c>
      <c r="C22" s="6" t="s">
        <v>10</v>
      </c>
      <c r="D22" s="6" t="s">
        <v>11</v>
      </c>
      <c r="E22" s="6" t="s">
        <v>12</v>
      </c>
      <c r="F22" s="6" t="s">
        <v>13</v>
      </c>
      <c r="G22" s="7">
        <v>7000</v>
      </c>
      <c r="H22" s="8">
        <v>5</v>
      </c>
      <c r="I22" s="7">
        <v>35000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3" t="s">
        <v>30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9.5" customHeight="1">
      <c r="A23" s="4">
        <v>44052</v>
      </c>
      <c r="B23" s="5" t="s">
        <v>9</v>
      </c>
      <c r="C23" s="6" t="s">
        <v>10</v>
      </c>
      <c r="D23" s="6" t="s">
        <v>11</v>
      </c>
      <c r="E23" s="6" t="s">
        <v>17</v>
      </c>
      <c r="F23" s="6" t="s">
        <v>18</v>
      </c>
      <c r="G23" s="7">
        <v>4000</v>
      </c>
      <c r="H23" s="8">
        <v>1</v>
      </c>
      <c r="I23" s="7">
        <v>4000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7" t="s">
        <v>12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9.5" customHeight="1">
      <c r="A24" s="4">
        <v>44056</v>
      </c>
      <c r="B24" s="5" t="s">
        <v>9</v>
      </c>
      <c r="C24" s="6" t="s">
        <v>10</v>
      </c>
      <c r="D24" s="6" t="s">
        <v>11</v>
      </c>
      <c r="E24" s="6" t="s">
        <v>12</v>
      </c>
      <c r="F24" s="6" t="s">
        <v>25</v>
      </c>
      <c r="G24" s="7">
        <v>6000</v>
      </c>
      <c r="H24" s="8">
        <v>8</v>
      </c>
      <c r="I24" s="7">
        <v>48000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9.5" customHeight="1">
      <c r="A25" s="4">
        <v>44058</v>
      </c>
      <c r="B25" s="5" t="s">
        <v>9</v>
      </c>
      <c r="C25" s="6" t="s">
        <v>10</v>
      </c>
      <c r="D25" s="6" t="s">
        <v>11</v>
      </c>
      <c r="E25" s="6" t="s">
        <v>12</v>
      </c>
      <c r="F25" s="6" t="s">
        <v>13</v>
      </c>
      <c r="G25" s="7">
        <v>7000</v>
      </c>
      <c r="H25" s="8">
        <v>1</v>
      </c>
      <c r="I25" s="7">
        <v>7000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 t="s">
        <v>23</v>
      </c>
      <c r="Z25" s="14">
        <v>361000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9.5" customHeight="1">
      <c r="A26" s="4">
        <v>44066</v>
      </c>
      <c r="B26" s="5" t="s">
        <v>9</v>
      </c>
      <c r="C26" s="6" t="s">
        <v>10</v>
      </c>
      <c r="D26" s="6" t="s">
        <v>11</v>
      </c>
      <c r="E26" s="6" t="s">
        <v>12</v>
      </c>
      <c r="F26" s="6" t="s">
        <v>25</v>
      </c>
      <c r="G26" s="7">
        <v>6000</v>
      </c>
      <c r="H26" s="8">
        <v>3</v>
      </c>
      <c r="I26" s="7">
        <v>18000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 t="s">
        <v>26</v>
      </c>
      <c r="Z26" s="14">
        <v>883000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9.5" customHeight="1">
      <c r="A27" s="4">
        <v>44067</v>
      </c>
      <c r="B27" s="5" t="s">
        <v>9</v>
      </c>
      <c r="C27" s="6" t="s">
        <v>10</v>
      </c>
      <c r="D27" s="6" t="s">
        <v>11</v>
      </c>
      <c r="E27" s="6" t="s">
        <v>14</v>
      </c>
      <c r="F27" s="6" t="s">
        <v>15</v>
      </c>
      <c r="G27" s="7">
        <v>10000</v>
      </c>
      <c r="H27" s="8">
        <v>7</v>
      </c>
      <c r="I27" s="7">
        <v>70000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 t="s">
        <v>19</v>
      </c>
      <c r="Z27" s="14">
        <v>883000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9.5" customHeight="1">
      <c r="A28" s="4">
        <v>44069</v>
      </c>
      <c r="B28" s="5" t="s">
        <v>9</v>
      </c>
      <c r="C28" s="6" t="s">
        <v>10</v>
      </c>
      <c r="D28" s="6" t="s">
        <v>11</v>
      </c>
      <c r="E28" s="6" t="s">
        <v>14</v>
      </c>
      <c r="F28" s="6" t="s">
        <v>15</v>
      </c>
      <c r="G28" s="7">
        <v>10000</v>
      </c>
      <c r="H28" s="8">
        <v>4</v>
      </c>
      <c r="I28" s="7">
        <v>40000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 t="s">
        <v>21</v>
      </c>
      <c r="Z28" s="14">
        <v>416000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9.5" customHeight="1">
      <c r="A29" s="4">
        <v>44071</v>
      </c>
      <c r="B29" s="5" t="s">
        <v>9</v>
      </c>
      <c r="C29" s="6" t="s">
        <v>10</v>
      </c>
      <c r="D29" s="6" t="s">
        <v>11</v>
      </c>
      <c r="E29" s="6" t="s">
        <v>14</v>
      </c>
      <c r="F29" s="6" t="s">
        <v>15</v>
      </c>
      <c r="G29" s="7">
        <v>10000</v>
      </c>
      <c r="H29" s="8">
        <v>6</v>
      </c>
      <c r="I29" s="7">
        <v>60000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 t="s">
        <v>10</v>
      </c>
      <c r="Z29" s="14">
        <v>458000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9.5" customHeight="1">
      <c r="A30" s="4">
        <v>44075</v>
      </c>
      <c r="B30" s="5" t="s">
        <v>9</v>
      </c>
      <c r="C30" s="6" t="s">
        <v>10</v>
      </c>
      <c r="D30" s="6" t="s">
        <v>11</v>
      </c>
      <c r="E30" s="6" t="s">
        <v>14</v>
      </c>
      <c r="F30" s="6" t="s">
        <v>27</v>
      </c>
      <c r="G30" s="7">
        <v>18000</v>
      </c>
      <c r="H30" s="8">
        <v>1</v>
      </c>
      <c r="I30" s="7">
        <v>18000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9.5" customHeight="1">
      <c r="A31" s="4">
        <v>44084</v>
      </c>
      <c r="B31" s="5" t="s">
        <v>9</v>
      </c>
      <c r="C31" s="6" t="s">
        <v>10</v>
      </c>
      <c r="D31" s="6" t="s">
        <v>11</v>
      </c>
      <c r="E31" s="6" t="s">
        <v>14</v>
      </c>
      <c r="F31" s="6" t="s">
        <v>15</v>
      </c>
      <c r="G31" s="7">
        <v>10000</v>
      </c>
      <c r="H31" s="8">
        <v>1</v>
      </c>
      <c r="I31" s="7">
        <v>10000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" t="s">
        <v>31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9.5" customHeight="1">
      <c r="A32" s="4">
        <v>44099</v>
      </c>
      <c r="B32" s="5" t="s">
        <v>9</v>
      </c>
      <c r="C32" s="6" t="s">
        <v>10</v>
      </c>
      <c r="D32" s="6" t="s">
        <v>11</v>
      </c>
      <c r="E32" s="6" t="s">
        <v>14</v>
      </c>
      <c r="F32" s="6" t="s">
        <v>27</v>
      </c>
      <c r="G32" s="7">
        <v>18000</v>
      </c>
      <c r="H32" s="8">
        <v>8</v>
      </c>
      <c r="I32" s="7">
        <v>144000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8">
        <v>43862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9.5" customHeight="1">
      <c r="A33" s="4">
        <v>44104</v>
      </c>
      <c r="B33" s="5" t="s">
        <v>9</v>
      </c>
      <c r="C33" s="6" t="s">
        <v>10</v>
      </c>
      <c r="D33" s="6" t="s">
        <v>11</v>
      </c>
      <c r="E33" s="6" t="s">
        <v>17</v>
      </c>
      <c r="F33" s="6" t="s">
        <v>18</v>
      </c>
      <c r="G33" s="7">
        <v>4000</v>
      </c>
      <c r="H33" s="8">
        <v>8</v>
      </c>
      <c r="I33" s="7">
        <v>32000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9.5" customHeight="1">
      <c r="A34" s="4">
        <v>44121</v>
      </c>
      <c r="B34" s="5" t="s">
        <v>9</v>
      </c>
      <c r="C34" s="6" t="s">
        <v>10</v>
      </c>
      <c r="D34" s="6" t="s">
        <v>11</v>
      </c>
      <c r="E34" s="6" t="s">
        <v>17</v>
      </c>
      <c r="F34" s="6" t="s">
        <v>22</v>
      </c>
      <c r="G34" s="7">
        <v>8000</v>
      </c>
      <c r="H34" s="8">
        <v>8</v>
      </c>
      <c r="I34" s="7">
        <v>64000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 t="s">
        <v>26</v>
      </c>
      <c r="Z34" s="14">
        <v>218000</v>
      </c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9.5" customHeight="1">
      <c r="A35" s="4">
        <v>44124</v>
      </c>
      <c r="B35" s="5" t="s">
        <v>9</v>
      </c>
      <c r="C35" s="6" t="s">
        <v>10</v>
      </c>
      <c r="D35" s="6" t="s">
        <v>11</v>
      </c>
      <c r="E35" s="6" t="s">
        <v>12</v>
      </c>
      <c r="F35" s="6" t="s">
        <v>20</v>
      </c>
      <c r="G35" s="7">
        <v>3000</v>
      </c>
      <c r="H35" s="8">
        <v>3</v>
      </c>
      <c r="I35" s="7">
        <v>9000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 t="s">
        <v>10</v>
      </c>
      <c r="Z35" s="14">
        <v>56000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9.5" customHeight="1">
      <c r="A36" s="4">
        <v>44138</v>
      </c>
      <c r="B36" s="5" t="s">
        <v>9</v>
      </c>
      <c r="C36" s="6" t="s">
        <v>10</v>
      </c>
      <c r="D36" s="6" t="s">
        <v>11</v>
      </c>
      <c r="E36" s="6" t="s">
        <v>12</v>
      </c>
      <c r="F36" s="6" t="s">
        <v>20</v>
      </c>
      <c r="G36" s="7">
        <v>3000</v>
      </c>
      <c r="H36" s="8">
        <v>8</v>
      </c>
      <c r="I36" s="7">
        <v>24000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 t="s">
        <v>19</v>
      </c>
      <c r="Z36" s="14">
        <v>158000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9.5" customHeight="1">
      <c r="A37" s="4">
        <v>44139</v>
      </c>
      <c r="B37" s="5" t="s">
        <v>9</v>
      </c>
      <c r="C37" s="6" t="s">
        <v>10</v>
      </c>
      <c r="D37" s="6" t="s">
        <v>11</v>
      </c>
      <c r="E37" s="6" t="s">
        <v>17</v>
      </c>
      <c r="F37" s="6" t="s">
        <v>22</v>
      </c>
      <c r="G37" s="7">
        <v>8000</v>
      </c>
      <c r="H37" s="8">
        <v>1</v>
      </c>
      <c r="I37" s="7">
        <v>8000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 t="s">
        <v>21</v>
      </c>
      <c r="Z37" s="14">
        <v>137000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9.5" customHeight="1">
      <c r="A38" s="4">
        <v>44145</v>
      </c>
      <c r="B38" s="5" t="s">
        <v>9</v>
      </c>
      <c r="C38" s="6" t="s">
        <v>10</v>
      </c>
      <c r="D38" s="6" t="s">
        <v>11</v>
      </c>
      <c r="E38" s="6" t="s">
        <v>17</v>
      </c>
      <c r="F38" s="6" t="s">
        <v>18</v>
      </c>
      <c r="G38" s="7">
        <v>4000</v>
      </c>
      <c r="H38" s="8">
        <v>2</v>
      </c>
      <c r="I38" s="7">
        <v>8000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 t="s">
        <v>23</v>
      </c>
      <c r="Z38" s="14">
        <v>103000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9.5" customHeight="1">
      <c r="A39" s="4">
        <v>44158</v>
      </c>
      <c r="B39" s="5" t="s">
        <v>9</v>
      </c>
      <c r="C39" s="6" t="s">
        <v>10</v>
      </c>
      <c r="D39" s="6" t="s">
        <v>11</v>
      </c>
      <c r="E39" s="6" t="s">
        <v>14</v>
      </c>
      <c r="F39" s="6" t="s">
        <v>27</v>
      </c>
      <c r="G39" s="7">
        <v>18000</v>
      </c>
      <c r="H39" s="8">
        <v>7</v>
      </c>
      <c r="I39" s="7">
        <v>126000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9.5" customHeight="1">
      <c r="A40" s="4">
        <v>44177</v>
      </c>
      <c r="B40" s="5" t="s">
        <v>9</v>
      </c>
      <c r="C40" s="6" t="s">
        <v>10</v>
      </c>
      <c r="D40" s="6" t="s">
        <v>11</v>
      </c>
      <c r="E40" s="6" t="s">
        <v>12</v>
      </c>
      <c r="F40" s="6" t="s">
        <v>25</v>
      </c>
      <c r="G40" s="7">
        <v>6000</v>
      </c>
      <c r="H40" s="8">
        <v>4</v>
      </c>
      <c r="I40" s="7">
        <v>24000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3" t="s">
        <v>33</v>
      </c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9.5" customHeight="1">
      <c r="A41" s="4">
        <v>44182</v>
      </c>
      <c r="B41" s="5" t="s">
        <v>9</v>
      </c>
      <c r="C41" s="6" t="s">
        <v>10</v>
      </c>
      <c r="D41" s="6" t="s">
        <v>11</v>
      </c>
      <c r="E41" s="6" t="s">
        <v>14</v>
      </c>
      <c r="F41" s="6" t="s">
        <v>27</v>
      </c>
      <c r="G41" s="7">
        <v>18000</v>
      </c>
      <c r="H41" s="8">
        <v>7</v>
      </c>
      <c r="I41" s="7">
        <v>126000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8">
        <v>43862</v>
      </c>
      <c r="Z41" s="18">
        <v>43983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9.5" customHeight="1">
      <c r="A42" s="4">
        <v>44190</v>
      </c>
      <c r="B42" s="5" t="s">
        <v>9</v>
      </c>
      <c r="C42" s="6" t="s">
        <v>10</v>
      </c>
      <c r="D42" s="6" t="s">
        <v>11</v>
      </c>
      <c r="E42" s="6" t="s">
        <v>12</v>
      </c>
      <c r="F42" s="6" t="s">
        <v>25</v>
      </c>
      <c r="G42" s="7">
        <v>6000</v>
      </c>
      <c r="H42" s="8">
        <v>8</v>
      </c>
      <c r="I42" s="7">
        <v>48000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9.5" customHeight="1">
      <c r="A43" s="4">
        <v>44200</v>
      </c>
      <c r="B43" s="5" t="s">
        <v>9</v>
      </c>
      <c r="C43" s="6" t="s">
        <v>10</v>
      </c>
      <c r="D43" s="6" t="s">
        <v>11</v>
      </c>
      <c r="E43" s="6" t="s">
        <v>12</v>
      </c>
      <c r="F43" s="6" t="s">
        <v>13</v>
      </c>
      <c r="G43" s="7">
        <v>7000</v>
      </c>
      <c r="H43" s="8">
        <v>8</v>
      </c>
      <c r="I43" s="7">
        <v>56000</v>
      </c>
      <c r="J43" s="2"/>
      <c r="K43" s="2"/>
      <c r="L43" s="2"/>
      <c r="M43" s="14"/>
      <c r="N43" s="14"/>
      <c r="O43" s="14"/>
      <c r="P43" s="14"/>
      <c r="Q43" s="14"/>
      <c r="R43" s="2"/>
      <c r="S43" s="2"/>
      <c r="T43" s="2"/>
      <c r="U43" s="2"/>
      <c r="V43" s="2"/>
      <c r="W43" s="2"/>
      <c r="X43" s="2"/>
      <c r="Y43" s="2" t="s">
        <v>19</v>
      </c>
      <c r="Z43" s="14">
        <v>385000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9.5" customHeight="1">
      <c r="A44" s="4">
        <v>44202</v>
      </c>
      <c r="B44" s="5" t="s">
        <v>9</v>
      </c>
      <c r="C44" s="6" t="s">
        <v>10</v>
      </c>
      <c r="D44" s="6" t="s">
        <v>34</v>
      </c>
      <c r="E44" s="6" t="s">
        <v>14</v>
      </c>
      <c r="F44" s="6" t="s">
        <v>27</v>
      </c>
      <c r="G44" s="7">
        <v>7000</v>
      </c>
      <c r="H44" s="8">
        <v>10</v>
      </c>
      <c r="I44" s="7">
        <v>70000</v>
      </c>
      <c r="J44" s="2"/>
      <c r="K44" s="2"/>
      <c r="L44" s="2"/>
      <c r="M44" s="14"/>
      <c r="N44" s="14"/>
      <c r="O44" s="14"/>
      <c r="P44" s="14"/>
      <c r="Q44" s="14"/>
      <c r="R44" s="2"/>
      <c r="S44" s="2"/>
      <c r="T44" s="2"/>
      <c r="U44" s="2"/>
      <c r="V44" s="14"/>
      <c r="W44" s="14"/>
      <c r="X44" s="2"/>
      <c r="Y44" s="2" t="s">
        <v>10</v>
      </c>
      <c r="Z44" s="14">
        <v>483000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9.5" customHeight="1">
      <c r="A45" s="4">
        <v>43839</v>
      </c>
      <c r="B45" s="5" t="s">
        <v>35</v>
      </c>
      <c r="C45" s="6" t="s">
        <v>19</v>
      </c>
      <c r="D45" s="6" t="s">
        <v>36</v>
      </c>
      <c r="E45" s="6" t="s">
        <v>17</v>
      </c>
      <c r="F45" s="6" t="s">
        <v>22</v>
      </c>
      <c r="G45" s="7">
        <v>8000</v>
      </c>
      <c r="H45" s="8">
        <v>7</v>
      </c>
      <c r="I45" s="7">
        <v>56000</v>
      </c>
      <c r="J45" s="2"/>
      <c r="K45" s="2"/>
      <c r="L45" s="2"/>
      <c r="M45" s="14"/>
      <c r="N45" s="14"/>
      <c r="O45" s="14"/>
      <c r="P45" s="14"/>
      <c r="Q45" s="14"/>
      <c r="R45" s="2"/>
      <c r="S45" s="2"/>
      <c r="T45" s="2"/>
      <c r="U45" s="2"/>
      <c r="V45" s="14"/>
      <c r="W45" s="14"/>
      <c r="X45" s="2"/>
      <c r="Y45" s="2" t="s">
        <v>26</v>
      </c>
      <c r="Z45" s="14">
        <v>460000</v>
      </c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9.5" customHeight="1">
      <c r="A46" s="4">
        <v>43841</v>
      </c>
      <c r="B46" s="5" t="s">
        <v>35</v>
      </c>
      <c r="C46" s="6" t="s">
        <v>19</v>
      </c>
      <c r="D46" s="6" t="s">
        <v>36</v>
      </c>
      <c r="E46" s="6" t="s">
        <v>17</v>
      </c>
      <c r="F46" s="6" t="s">
        <v>22</v>
      </c>
      <c r="G46" s="7">
        <v>8000</v>
      </c>
      <c r="H46" s="8">
        <v>5</v>
      </c>
      <c r="I46" s="7">
        <v>40000</v>
      </c>
      <c r="J46" s="2"/>
      <c r="K46" s="2"/>
      <c r="L46" s="2"/>
      <c r="M46" s="14"/>
      <c r="N46" s="14"/>
      <c r="O46" s="14"/>
      <c r="P46" s="14"/>
      <c r="Q46" s="14"/>
      <c r="R46" s="2"/>
      <c r="S46" s="2"/>
      <c r="T46" s="2"/>
      <c r="U46" s="2"/>
      <c r="V46" s="14"/>
      <c r="W46" s="14"/>
      <c r="X46" s="2"/>
      <c r="Y46" s="2" t="s">
        <v>21</v>
      </c>
      <c r="Z46" s="14">
        <v>455000</v>
      </c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9.5" customHeight="1">
      <c r="A47" s="4">
        <v>43841</v>
      </c>
      <c r="B47" s="5" t="s">
        <v>35</v>
      </c>
      <c r="C47" s="6" t="s">
        <v>19</v>
      </c>
      <c r="D47" s="6" t="s">
        <v>36</v>
      </c>
      <c r="E47" s="6" t="s">
        <v>12</v>
      </c>
      <c r="F47" s="6" t="s">
        <v>20</v>
      </c>
      <c r="G47" s="7">
        <v>3000</v>
      </c>
      <c r="H47" s="8">
        <v>9</v>
      </c>
      <c r="I47" s="7">
        <v>27000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 t="s">
        <v>23</v>
      </c>
      <c r="Z47" s="14">
        <v>265000</v>
      </c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9.5" customHeight="1">
      <c r="A48" s="4">
        <v>43856</v>
      </c>
      <c r="B48" s="5" t="s">
        <v>35</v>
      </c>
      <c r="C48" s="6" t="s">
        <v>19</v>
      </c>
      <c r="D48" s="6" t="s">
        <v>36</v>
      </c>
      <c r="E48" s="6" t="s">
        <v>12</v>
      </c>
      <c r="F48" s="6" t="s">
        <v>13</v>
      </c>
      <c r="G48" s="7">
        <v>7000</v>
      </c>
      <c r="H48" s="8">
        <v>5</v>
      </c>
      <c r="I48" s="7">
        <v>35000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9.5" customHeight="1">
      <c r="A49" s="4">
        <v>43880</v>
      </c>
      <c r="B49" s="5" t="s">
        <v>35</v>
      </c>
      <c r="C49" s="6" t="s">
        <v>19</v>
      </c>
      <c r="D49" s="6" t="s">
        <v>36</v>
      </c>
      <c r="E49" s="6" t="s">
        <v>12</v>
      </c>
      <c r="F49" s="6" t="s">
        <v>13</v>
      </c>
      <c r="G49" s="7">
        <v>7000</v>
      </c>
      <c r="H49" s="8">
        <v>10</v>
      </c>
      <c r="I49" s="7">
        <v>70000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9.5" customHeight="1">
      <c r="A50" s="4">
        <v>43895</v>
      </c>
      <c r="B50" s="5" t="s">
        <v>35</v>
      </c>
      <c r="C50" s="6" t="s">
        <v>19</v>
      </c>
      <c r="D50" s="6" t="s">
        <v>36</v>
      </c>
      <c r="E50" s="6" t="s">
        <v>17</v>
      </c>
      <c r="F50" s="6" t="s">
        <v>22</v>
      </c>
      <c r="G50" s="7">
        <v>8000</v>
      </c>
      <c r="H50" s="8">
        <v>7</v>
      </c>
      <c r="I50" s="7">
        <v>56000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3" t="s">
        <v>37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9.5" customHeight="1">
      <c r="A51" s="4">
        <v>43895</v>
      </c>
      <c r="B51" s="5" t="s">
        <v>35</v>
      </c>
      <c r="C51" s="6" t="s">
        <v>19</v>
      </c>
      <c r="D51" s="6" t="s">
        <v>36</v>
      </c>
      <c r="E51" s="6" t="s">
        <v>17</v>
      </c>
      <c r="F51" s="6" t="s">
        <v>18</v>
      </c>
      <c r="G51" s="7">
        <v>4000</v>
      </c>
      <c r="H51" s="8">
        <v>4</v>
      </c>
      <c r="I51" s="7">
        <v>16000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 t="s">
        <v>21</v>
      </c>
      <c r="Z51" s="2" t="s">
        <v>14</v>
      </c>
      <c r="AA51" s="19">
        <v>636000</v>
      </c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9.5" customHeight="1">
      <c r="A52" s="4">
        <v>43900</v>
      </c>
      <c r="B52" s="5" t="s">
        <v>35</v>
      </c>
      <c r="C52" s="6" t="s">
        <v>19</v>
      </c>
      <c r="D52" s="6" t="s">
        <v>36</v>
      </c>
      <c r="E52" s="6" t="s">
        <v>12</v>
      </c>
      <c r="F52" s="6" t="s">
        <v>13</v>
      </c>
      <c r="G52" s="7">
        <v>7000</v>
      </c>
      <c r="H52" s="8">
        <v>6</v>
      </c>
      <c r="I52" s="7">
        <v>42000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 t="s">
        <v>21</v>
      </c>
      <c r="Z52" s="2" t="s">
        <v>17</v>
      </c>
      <c r="AA52" s="19">
        <v>296000</v>
      </c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9.5" customHeight="1">
      <c r="A53" s="4">
        <v>43903</v>
      </c>
      <c r="B53" s="5" t="s">
        <v>35</v>
      </c>
      <c r="C53" s="6" t="s">
        <v>19</v>
      </c>
      <c r="D53" s="6" t="s">
        <v>36</v>
      </c>
      <c r="E53" s="6" t="s">
        <v>12</v>
      </c>
      <c r="F53" s="6" t="s">
        <v>25</v>
      </c>
      <c r="G53" s="7">
        <v>6000</v>
      </c>
      <c r="H53" s="8">
        <v>1</v>
      </c>
      <c r="I53" s="7">
        <v>6000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 t="s">
        <v>21</v>
      </c>
      <c r="Z53" s="2" t="s">
        <v>12</v>
      </c>
      <c r="AA53" s="19">
        <v>416000</v>
      </c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9.5" customHeight="1">
      <c r="A54" s="4">
        <v>43907</v>
      </c>
      <c r="B54" s="5" t="s">
        <v>35</v>
      </c>
      <c r="C54" s="6" t="s">
        <v>19</v>
      </c>
      <c r="D54" s="6" t="s">
        <v>36</v>
      </c>
      <c r="E54" s="6" t="s">
        <v>12</v>
      </c>
      <c r="F54" s="6" t="s">
        <v>13</v>
      </c>
      <c r="G54" s="7">
        <v>7000</v>
      </c>
      <c r="H54" s="8">
        <v>8</v>
      </c>
      <c r="I54" s="7">
        <v>56000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 t="s">
        <v>26</v>
      </c>
      <c r="Z54" s="2" t="s">
        <v>14</v>
      </c>
      <c r="AA54" s="19">
        <v>1022000</v>
      </c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9.5" customHeight="1">
      <c r="A55" s="4">
        <v>43908</v>
      </c>
      <c r="B55" s="5" t="s">
        <v>35</v>
      </c>
      <c r="C55" s="6" t="s">
        <v>19</v>
      </c>
      <c r="D55" s="6" t="s">
        <v>36</v>
      </c>
      <c r="E55" s="6" t="s">
        <v>12</v>
      </c>
      <c r="F55" s="6" t="s">
        <v>20</v>
      </c>
      <c r="G55" s="7">
        <v>3000</v>
      </c>
      <c r="H55" s="8">
        <v>5</v>
      </c>
      <c r="I55" s="7">
        <v>15000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 t="s">
        <v>26</v>
      </c>
      <c r="Z55" s="2" t="s">
        <v>17</v>
      </c>
      <c r="AA55" s="19">
        <v>564000</v>
      </c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9.5" customHeight="1">
      <c r="A56" s="4">
        <v>43912</v>
      </c>
      <c r="B56" s="5" t="s">
        <v>35</v>
      </c>
      <c r="C56" s="6" t="s">
        <v>19</v>
      </c>
      <c r="D56" s="6" t="s">
        <v>36</v>
      </c>
      <c r="E56" s="6" t="s">
        <v>17</v>
      </c>
      <c r="F56" s="6" t="s">
        <v>18</v>
      </c>
      <c r="G56" s="7">
        <v>4000</v>
      </c>
      <c r="H56" s="8">
        <v>6</v>
      </c>
      <c r="I56" s="7">
        <v>24000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 t="s">
        <v>26</v>
      </c>
      <c r="Z56" s="2" t="s">
        <v>12</v>
      </c>
      <c r="AA56" s="19">
        <v>883000</v>
      </c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9.5" customHeight="1">
      <c r="A57" s="4">
        <v>43942</v>
      </c>
      <c r="B57" s="5" t="s">
        <v>35</v>
      </c>
      <c r="C57" s="6" t="s">
        <v>19</v>
      </c>
      <c r="D57" s="6" t="s">
        <v>36</v>
      </c>
      <c r="E57" s="6" t="s">
        <v>14</v>
      </c>
      <c r="F57" s="6" t="s">
        <v>15</v>
      </c>
      <c r="G57" s="7">
        <v>10000</v>
      </c>
      <c r="H57" s="8">
        <v>7</v>
      </c>
      <c r="I57" s="7">
        <v>70000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 t="s">
        <v>10</v>
      </c>
      <c r="Z57" s="2" t="s">
        <v>14</v>
      </c>
      <c r="AA57" s="19">
        <v>918000</v>
      </c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9.5" customHeight="1">
      <c r="A58" s="4">
        <v>43957</v>
      </c>
      <c r="B58" s="5" t="s">
        <v>35</v>
      </c>
      <c r="C58" s="6" t="s">
        <v>19</v>
      </c>
      <c r="D58" s="6" t="s">
        <v>36</v>
      </c>
      <c r="E58" s="6" t="s">
        <v>12</v>
      </c>
      <c r="F58" s="6" t="s">
        <v>25</v>
      </c>
      <c r="G58" s="7">
        <v>6000</v>
      </c>
      <c r="H58" s="8">
        <v>5</v>
      </c>
      <c r="I58" s="7">
        <v>30000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 t="s">
        <v>10</v>
      </c>
      <c r="Z58" s="2" t="s">
        <v>17</v>
      </c>
      <c r="AA58" s="19">
        <v>424000</v>
      </c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9.5" customHeight="1">
      <c r="A59" s="4">
        <v>43984</v>
      </c>
      <c r="B59" s="5" t="s">
        <v>35</v>
      </c>
      <c r="C59" s="6" t="s">
        <v>19</v>
      </c>
      <c r="D59" s="6" t="s">
        <v>36</v>
      </c>
      <c r="E59" s="6" t="s">
        <v>12</v>
      </c>
      <c r="F59" s="6" t="s">
        <v>25</v>
      </c>
      <c r="G59" s="7">
        <v>6000</v>
      </c>
      <c r="H59" s="8">
        <v>7</v>
      </c>
      <c r="I59" s="7">
        <v>42000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 t="s">
        <v>10</v>
      </c>
      <c r="Z59" s="2" t="s">
        <v>12</v>
      </c>
      <c r="AA59" s="19">
        <v>458000</v>
      </c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9.5" customHeight="1">
      <c r="A60" s="4">
        <v>44000</v>
      </c>
      <c r="B60" s="5" t="s">
        <v>35</v>
      </c>
      <c r="C60" s="6" t="s">
        <v>19</v>
      </c>
      <c r="D60" s="6" t="s">
        <v>36</v>
      </c>
      <c r="E60" s="6" t="s">
        <v>12</v>
      </c>
      <c r="F60" s="6" t="s">
        <v>25</v>
      </c>
      <c r="G60" s="7">
        <v>6000</v>
      </c>
      <c r="H60" s="8">
        <v>10</v>
      </c>
      <c r="I60" s="7">
        <v>60000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 t="s">
        <v>23</v>
      </c>
      <c r="Z60" s="2" t="s">
        <v>14</v>
      </c>
      <c r="AA60" s="19">
        <v>786000</v>
      </c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9.5" customHeight="1">
      <c r="A61" s="4">
        <v>44007</v>
      </c>
      <c r="B61" s="5" t="s">
        <v>35</v>
      </c>
      <c r="C61" s="6" t="s">
        <v>19</v>
      </c>
      <c r="D61" s="6" t="s">
        <v>36</v>
      </c>
      <c r="E61" s="6" t="s">
        <v>12</v>
      </c>
      <c r="F61" s="6" t="s">
        <v>20</v>
      </c>
      <c r="G61" s="7">
        <v>3000</v>
      </c>
      <c r="H61" s="8">
        <v>2</v>
      </c>
      <c r="I61" s="7">
        <v>6000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 t="s">
        <v>23</v>
      </c>
      <c r="Z61" s="2" t="s">
        <v>17</v>
      </c>
      <c r="AA61" s="19">
        <v>292000</v>
      </c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19.5" customHeight="1">
      <c r="A62" s="4">
        <v>44016</v>
      </c>
      <c r="B62" s="5" t="s">
        <v>35</v>
      </c>
      <c r="C62" s="6" t="s">
        <v>19</v>
      </c>
      <c r="D62" s="6" t="s">
        <v>36</v>
      </c>
      <c r="E62" s="6" t="s">
        <v>12</v>
      </c>
      <c r="F62" s="6" t="s">
        <v>13</v>
      </c>
      <c r="G62" s="7">
        <v>7000</v>
      </c>
      <c r="H62" s="8">
        <v>5</v>
      </c>
      <c r="I62" s="7">
        <v>35000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 t="s">
        <v>23</v>
      </c>
      <c r="Z62" s="2" t="s">
        <v>12</v>
      </c>
      <c r="AA62" s="19">
        <v>361000</v>
      </c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9.5" customHeight="1">
      <c r="A63" s="4">
        <v>44025</v>
      </c>
      <c r="B63" s="5" t="s">
        <v>35</v>
      </c>
      <c r="C63" s="6" t="s">
        <v>19</v>
      </c>
      <c r="D63" s="6" t="s">
        <v>36</v>
      </c>
      <c r="E63" s="6" t="s">
        <v>12</v>
      </c>
      <c r="F63" s="6" t="s">
        <v>20</v>
      </c>
      <c r="G63" s="7">
        <v>3000</v>
      </c>
      <c r="H63" s="8">
        <v>10</v>
      </c>
      <c r="I63" s="7">
        <v>30000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 t="s">
        <v>19</v>
      </c>
      <c r="Z63" s="2" t="s">
        <v>14</v>
      </c>
      <c r="AA63" s="19">
        <v>464000</v>
      </c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19.5" customHeight="1">
      <c r="A64" s="4">
        <v>44039</v>
      </c>
      <c r="B64" s="5" t="s">
        <v>35</v>
      </c>
      <c r="C64" s="6" t="s">
        <v>19</v>
      </c>
      <c r="D64" s="6" t="s">
        <v>36</v>
      </c>
      <c r="E64" s="6" t="s">
        <v>14</v>
      </c>
      <c r="F64" s="6" t="s">
        <v>15</v>
      </c>
      <c r="G64" s="7">
        <v>10000</v>
      </c>
      <c r="H64" s="8">
        <v>2</v>
      </c>
      <c r="I64" s="7">
        <v>20000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 t="s">
        <v>19</v>
      </c>
      <c r="Z64" s="2" t="s">
        <v>17</v>
      </c>
      <c r="AA64" s="19">
        <v>340000</v>
      </c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9.5" customHeight="1">
      <c r="A65" s="4">
        <v>44044</v>
      </c>
      <c r="B65" s="5" t="s">
        <v>35</v>
      </c>
      <c r="C65" s="6" t="s">
        <v>19</v>
      </c>
      <c r="D65" s="6" t="s">
        <v>36</v>
      </c>
      <c r="E65" s="6" t="s">
        <v>12</v>
      </c>
      <c r="F65" s="6" t="s">
        <v>13</v>
      </c>
      <c r="G65" s="7">
        <v>7000</v>
      </c>
      <c r="H65" s="8">
        <v>9</v>
      </c>
      <c r="I65" s="7">
        <v>63000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 t="s">
        <v>19</v>
      </c>
      <c r="Z65" s="2" t="s">
        <v>12</v>
      </c>
      <c r="AA65" s="19">
        <v>883000</v>
      </c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9.5" customHeight="1">
      <c r="A66" s="4">
        <v>44054</v>
      </c>
      <c r="B66" s="5" t="s">
        <v>35</v>
      </c>
      <c r="C66" s="6" t="s">
        <v>19</v>
      </c>
      <c r="D66" s="6" t="s">
        <v>36</v>
      </c>
      <c r="E66" s="6" t="s">
        <v>12</v>
      </c>
      <c r="F66" s="6" t="s">
        <v>13</v>
      </c>
      <c r="G66" s="7">
        <v>7000</v>
      </c>
      <c r="H66" s="8">
        <v>8</v>
      </c>
      <c r="I66" s="7">
        <v>56000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19.5" customHeight="1">
      <c r="A67" s="4">
        <v>44069</v>
      </c>
      <c r="B67" s="5" t="s">
        <v>35</v>
      </c>
      <c r="C67" s="6" t="s">
        <v>19</v>
      </c>
      <c r="D67" s="6" t="s">
        <v>36</v>
      </c>
      <c r="E67" s="6" t="s">
        <v>14</v>
      </c>
      <c r="F67" s="6" t="s">
        <v>27</v>
      </c>
      <c r="G67" s="7">
        <v>18000</v>
      </c>
      <c r="H67" s="8">
        <v>9</v>
      </c>
      <c r="I67" s="7">
        <v>162000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9.5" customHeight="1">
      <c r="A68" s="4">
        <v>44075</v>
      </c>
      <c r="B68" s="5" t="s">
        <v>35</v>
      </c>
      <c r="C68" s="6" t="s">
        <v>19</v>
      </c>
      <c r="D68" s="6" t="s">
        <v>36</v>
      </c>
      <c r="E68" s="6" t="s">
        <v>12</v>
      </c>
      <c r="F68" s="6" t="s">
        <v>13</v>
      </c>
      <c r="G68" s="7">
        <v>7000</v>
      </c>
      <c r="H68" s="8">
        <v>1</v>
      </c>
      <c r="I68" s="7">
        <v>7000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 t="s">
        <v>14</v>
      </c>
      <c r="AA68" s="2" t="s">
        <v>17</v>
      </c>
      <c r="AB68" s="2" t="s">
        <v>12</v>
      </c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9.5" customHeight="1">
      <c r="A69" s="4">
        <v>44075</v>
      </c>
      <c r="B69" s="5" t="s">
        <v>35</v>
      </c>
      <c r="C69" s="6" t="s">
        <v>19</v>
      </c>
      <c r="D69" s="6" t="s">
        <v>36</v>
      </c>
      <c r="E69" s="6" t="s">
        <v>12</v>
      </c>
      <c r="F69" s="6" t="s">
        <v>25</v>
      </c>
      <c r="G69" s="7">
        <v>6000</v>
      </c>
      <c r="H69" s="8">
        <v>6</v>
      </c>
      <c r="I69" s="7">
        <v>36000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 t="s">
        <v>21</v>
      </c>
      <c r="Z69" s="19">
        <v>636000</v>
      </c>
      <c r="AA69" s="19">
        <v>296000</v>
      </c>
      <c r="AB69" s="19">
        <v>416000</v>
      </c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9.5" customHeight="1">
      <c r="A70" s="4">
        <v>44079</v>
      </c>
      <c r="B70" s="5" t="s">
        <v>35</v>
      </c>
      <c r="C70" s="6" t="s">
        <v>19</v>
      </c>
      <c r="D70" s="6" t="s">
        <v>36</v>
      </c>
      <c r="E70" s="6" t="s">
        <v>12</v>
      </c>
      <c r="F70" s="6" t="s">
        <v>25</v>
      </c>
      <c r="G70" s="7">
        <v>6000</v>
      </c>
      <c r="H70" s="8">
        <v>7</v>
      </c>
      <c r="I70" s="7">
        <v>42000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 t="s">
        <v>26</v>
      </c>
      <c r="Z70" s="19">
        <v>1022000</v>
      </c>
      <c r="AA70" s="19">
        <v>564000</v>
      </c>
      <c r="AB70" s="19">
        <v>883000</v>
      </c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9.5" customHeight="1">
      <c r="A71" s="4">
        <v>44080</v>
      </c>
      <c r="B71" s="5" t="s">
        <v>35</v>
      </c>
      <c r="C71" s="6" t="s">
        <v>19</v>
      </c>
      <c r="D71" s="6" t="s">
        <v>36</v>
      </c>
      <c r="E71" s="6" t="s">
        <v>14</v>
      </c>
      <c r="F71" s="6" t="s">
        <v>27</v>
      </c>
      <c r="G71" s="7">
        <v>18000</v>
      </c>
      <c r="H71" s="8">
        <v>4</v>
      </c>
      <c r="I71" s="7">
        <v>72000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 t="s">
        <v>10</v>
      </c>
      <c r="Z71" s="19">
        <v>918000</v>
      </c>
      <c r="AA71" s="19">
        <v>424000</v>
      </c>
      <c r="AB71" s="19">
        <v>458000</v>
      </c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9.5" customHeight="1">
      <c r="A72" s="4">
        <v>44085</v>
      </c>
      <c r="B72" s="5" t="s">
        <v>35</v>
      </c>
      <c r="C72" s="6" t="s">
        <v>19</v>
      </c>
      <c r="D72" s="6" t="s">
        <v>36</v>
      </c>
      <c r="E72" s="6" t="s">
        <v>17</v>
      </c>
      <c r="F72" s="6" t="s">
        <v>18</v>
      </c>
      <c r="G72" s="7">
        <v>4000</v>
      </c>
      <c r="H72" s="8">
        <v>7</v>
      </c>
      <c r="I72" s="7">
        <v>28000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 t="s">
        <v>23</v>
      </c>
      <c r="Z72" s="19">
        <v>786000</v>
      </c>
      <c r="AA72" s="19">
        <v>292000</v>
      </c>
      <c r="AB72" s="19">
        <v>361000</v>
      </c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9.5" customHeight="1">
      <c r="A73" s="4">
        <v>44086</v>
      </c>
      <c r="B73" s="5" t="s">
        <v>35</v>
      </c>
      <c r="C73" s="6" t="s">
        <v>19</v>
      </c>
      <c r="D73" s="6" t="s">
        <v>36</v>
      </c>
      <c r="E73" s="6" t="s">
        <v>12</v>
      </c>
      <c r="F73" s="6" t="s">
        <v>13</v>
      </c>
      <c r="G73" s="7">
        <v>7000</v>
      </c>
      <c r="H73" s="8">
        <v>6</v>
      </c>
      <c r="I73" s="7">
        <v>42000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 t="s">
        <v>19</v>
      </c>
      <c r="Z73" s="19">
        <v>464000</v>
      </c>
      <c r="AA73" s="19">
        <v>340000</v>
      </c>
      <c r="AB73" s="19">
        <v>883000</v>
      </c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9.5" customHeight="1">
      <c r="A74" s="4">
        <v>44095</v>
      </c>
      <c r="B74" s="5" t="s">
        <v>35</v>
      </c>
      <c r="C74" s="6" t="s">
        <v>19</v>
      </c>
      <c r="D74" s="6" t="s">
        <v>36</v>
      </c>
      <c r="E74" s="6" t="s">
        <v>12</v>
      </c>
      <c r="F74" s="6" t="s">
        <v>25</v>
      </c>
      <c r="G74" s="7">
        <v>6000</v>
      </c>
      <c r="H74" s="8">
        <v>8</v>
      </c>
      <c r="I74" s="7">
        <v>48000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9.5" customHeight="1">
      <c r="A75" s="4">
        <v>44123</v>
      </c>
      <c r="B75" s="5" t="s">
        <v>35</v>
      </c>
      <c r="C75" s="6" t="s">
        <v>19</v>
      </c>
      <c r="D75" s="6" t="s">
        <v>36</v>
      </c>
      <c r="E75" s="6" t="s">
        <v>14</v>
      </c>
      <c r="F75" s="6" t="s">
        <v>15</v>
      </c>
      <c r="G75" s="7">
        <v>10000</v>
      </c>
      <c r="H75" s="8">
        <v>8</v>
      </c>
      <c r="I75" s="7">
        <v>80000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9.5" customHeight="1">
      <c r="A76" s="4">
        <v>44127</v>
      </c>
      <c r="B76" s="5" t="s">
        <v>35</v>
      </c>
      <c r="C76" s="6" t="s">
        <v>19</v>
      </c>
      <c r="D76" s="6" t="s">
        <v>36</v>
      </c>
      <c r="E76" s="6" t="s">
        <v>17</v>
      </c>
      <c r="F76" s="6" t="s">
        <v>22</v>
      </c>
      <c r="G76" s="7">
        <v>8000</v>
      </c>
      <c r="H76" s="8">
        <v>5</v>
      </c>
      <c r="I76" s="7">
        <v>40000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3" t="s">
        <v>38</v>
      </c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9.5" customHeight="1">
      <c r="A77" s="4">
        <v>44135</v>
      </c>
      <c r="B77" s="5" t="s">
        <v>35</v>
      </c>
      <c r="C77" s="6" t="s">
        <v>19</v>
      </c>
      <c r="D77" s="6" t="s">
        <v>36</v>
      </c>
      <c r="E77" s="6" t="s">
        <v>12</v>
      </c>
      <c r="F77" s="6" t="s">
        <v>13</v>
      </c>
      <c r="G77" s="7">
        <v>7000</v>
      </c>
      <c r="H77" s="8">
        <v>1</v>
      </c>
      <c r="I77" s="7">
        <v>7000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 t="s">
        <v>26</v>
      </c>
      <c r="Z77" s="19">
        <v>59</v>
      </c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9.5" customHeight="1">
      <c r="A78" s="4">
        <v>44139</v>
      </c>
      <c r="B78" s="5" t="s">
        <v>35</v>
      </c>
      <c r="C78" s="6" t="s">
        <v>19</v>
      </c>
      <c r="D78" s="6" t="s">
        <v>36</v>
      </c>
      <c r="E78" s="6" t="s">
        <v>17</v>
      </c>
      <c r="F78" s="6" t="s">
        <v>22</v>
      </c>
      <c r="G78" s="7">
        <v>8000</v>
      </c>
      <c r="H78" s="8">
        <v>10</v>
      </c>
      <c r="I78" s="7">
        <v>80000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 t="s">
        <v>10</v>
      </c>
      <c r="Z78" s="19">
        <v>41</v>
      </c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9.5" customHeight="1">
      <c r="A79" s="4">
        <v>44147</v>
      </c>
      <c r="B79" s="5" t="s">
        <v>35</v>
      </c>
      <c r="C79" s="6" t="s">
        <v>19</v>
      </c>
      <c r="D79" s="6" t="s">
        <v>36</v>
      </c>
      <c r="E79" s="6" t="s">
        <v>12</v>
      </c>
      <c r="F79" s="6" t="s">
        <v>13</v>
      </c>
      <c r="G79" s="7">
        <v>7000</v>
      </c>
      <c r="H79" s="8">
        <v>5</v>
      </c>
      <c r="I79" s="7">
        <v>35000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 t="s">
        <v>19</v>
      </c>
      <c r="Z79" s="19">
        <v>39</v>
      </c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9.5" customHeight="1">
      <c r="A80" s="4">
        <v>44147</v>
      </c>
      <c r="B80" s="5" t="s">
        <v>35</v>
      </c>
      <c r="C80" s="6" t="s">
        <v>19</v>
      </c>
      <c r="D80" s="6" t="s">
        <v>36</v>
      </c>
      <c r="E80" s="6" t="s">
        <v>12</v>
      </c>
      <c r="F80" s="6" t="s">
        <v>25</v>
      </c>
      <c r="G80" s="7">
        <v>6000</v>
      </c>
      <c r="H80" s="8">
        <v>8</v>
      </c>
      <c r="I80" s="7">
        <v>48000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 t="s">
        <v>21</v>
      </c>
      <c r="Z80" s="19">
        <v>27</v>
      </c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9.5" customHeight="1">
      <c r="A81" s="4">
        <v>44165</v>
      </c>
      <c r="B81" s="5" t="s">
        <v>35</v>
      </c>
      <c r="C81" s="6" t="s">
        <v>19</v>
      </c>
      <c r="D81" s="6" t="s">
        <v>36</v>
      </c>
      <c r="E81" s="6" t="s">
        <v>12</v>
      </c>
      <c r="F81" s="6" t="s">
        <v>25</v>
      </c>
      <c r="G81" s="7">
        <v>6000</v>
      </c>
      <c r="H81" s="8">
        <v>7</v>
      </c>
      <c r="I81" s="7">
        <v>42000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 t="s">
        <v>23</v>
      </c>
      <c r="Z81" s="19">
        <v>34</v>
      </c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9.5" customHeight="1">
      <c r="A82" s="4">
        <v>44187</v>
      </c>
      <c r="B82" s="5" t="s">
        <v>35</v>
      </c>
      <c r="C82" s="6" t="s">
        <v>19</v>
      </c>
      <c r="D82" s="6" t="s">
        <v>36</v>
      </c>
      <c r="E82" s="6" t="s">
        <v>14</v>
      </c>
      <c r="F82" s="6" t="s">
        <v>15</v>
      </c>
      <c r="G82" s="7">
        <v>10000</v>
      </c>
      <c r="H82" s="8">
        <v>6</v>
      </c>
      <c r="I82" s="7">
        <v>60000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9.5" customHeight="1">
      <c r="A83" s="4">
        <v>44191</v>
      </c>
      <c r="B83" s="5" t="s">
        <v>35</v>
      </c>
      <c r="C83" s="6" t="s">
        <v>19</v>
      </c>
      <c r="D83" s="6" t="s">
        <v>36</v>
      </c>
      <c r="E83" s="6" t="s">
        <v>12</v>
      </c>
      <c r="F83" s="6" t="s">
        <v>20</v>
      </c>
      <c r="G83" s="7">
        <v>3000</v>
      </c>
      <c r="H83" s="8">
        <v>1</v>
      </c>
      <c r="I83" s="7">
        <v>3000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3" t="s">
        <v>39</v>
      </c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9.5" customHeight="1">
      <c r="A84" s="4">
        <v>44205</v>
      </c>
      <c r="B84" s="5" t="s">
        <v>35</v>
      </c>
      <c r="C84" s="6" t="s">
        <v>19</v>
      </c>
      <c r="D84" s="6" t="s">
        <v>36</v>
      </c>
      <c r="E84" s="6" t="s">
        <v>17</v>
      </c>
      <c r="F84" s="6" t="s">
        <v>22</v>
      </c>
      <c r="G84" s="7">
        <v>8000</v>
      </c>
      <c r="H84" s="8">
        <v>7</v>
      </c>
      <c r="I84" s="7">
        <v>56000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 t="s">
        <v>23</v>
      </c>
      <c r="Z84" s="19">
        <v>4</v>
      </c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19.5" customHeight="1">
      <c r="A85" s="4">
        <v>44207</v>
      </c>
      <c r="B85" s="5" t="s">
        <v>35</v>
      </c>
      <c r="C85" s="6" t="s">
        <v>19</v>
      </c>
      <c r="D85" s="6" t="s">
        <v>36</v>
      </c>
      <c r="E85" s="6" t="s">
        <v>17</v>
      </c>
      <c r="F85" s="6" t="s">
        <v>22</v>
      </c>
      <c r="G85" s="7">
        <v>8000</v>
      </c>
      <c r="H85" s="8">
        <v>5</v>
      </c>
      <c r="I85" s="7">
        <v>40000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 t="s">
        <v>19</v>
      </c>
      <c r="Z85" s="19">
        <v>1</v>
      </c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ht="19.5" customHeight="1">
      <c r="A86" s="4">
        <v>44207</v>
      </c>
      <c r="B86" s="5" t="s">
        <v>35</v>
      </c>
      <c r="C86" s="6" t="s">
        <v>19</v>
      </c>
      <c r="D86" s="6" t="s">
        <v>36</v>
      </c>
      <c r="E86" s="6" t="s">
        <v>12</v>
      </c>
      <c r="F86" s="6" t="s">
        <v>20</v>
      </c>
      <c r="G86" s="7">
        <v>3000</v>
      </c>
      <c r="H86" s="8">
        <v>9</v>
      </c>
      <c r="I86" s="7">
        <v>27000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 t="s">
        <v>10</v>
      </c>
      <c r="Z86" s="19">
        <v>4</v>
      </c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ht="19.5" customHeight="1">
      <c r="A87" s="4">
        <v>44222</v>
      </c>
      <c r="B87" s="5" t="s">
        <v>35</v>
      </c>
      <c r="C87" s="6" t="s">
        <v>19</v>
      </c>
      <c r="D87" s="6" t="s">
        <v>36</v>
      </c>
      <c r="E87" s="6" t="s">
        <v>12</v>
      </c>
      <c r="F87" s="6" t="s">
        <v>13</v>
      </c>
      <c r="G87" s="7">
        <v>7000</v>
      </c>
      <c r="H87" s="8">
        <v>5</v>
      </c>
      <c r="I87" s="7">
        <v>35000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 t="s">
        <v>26</v>
      </c>
      <c r="Z87" s="19">
        <v>2</v>
      </c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ht="19.5" customHeight="1">
      <c r="A88" s="4">
        <v>43840</v>
      </c>
      <c r="B88" s="5" t="s">
        <v>40</v>
      </c>
      <c r="C88" s="6" t="s">
        <v>21</v>
      </c>
      <c r="D88" s="6" t="s">
        <v>41</v>
      </c>
      <c r="E88" s="6" t="s">
        <v>14</v>
      </c>
      <c r="F88" s="6" t="s">
        <v>27</v>
      </c>
      <c r="G88" s="7">
        <v>18000</v>
      </c>
      <c r="H88" s="8">
        <v>7</v>
      </c>
      <c r="I88" s="7">
        <v>126000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 t="s">
        <v>21</v>
      </c>
      <c r="Z88" s="19">
        <v>3</v>
      </c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ht="19.5" customHeight="1">
      <c r="A89" s="4">
        <v>43841</v>
      </c>
      <c r="B89" s="5" t="s">
        <v>40</v>
      </c>
      <c r="C89" s="6" t="s">
        <v>21</v>
      </c>
      <c r="D89" s="6" t="s">
        <v>41</v>
      </c>
      <c r="E89" s="6" t="s">
        <v>12</v>
      </c>
      <c r="F89" s="6" t="s">
        <v>13</v>
      </c>
      <c r="G89" s="7">
        <v>7000</v>
      </c>
      <c r="H89" s="8">
        <v>1</v>
      </c>
      <c r="I89" s="7">
        <v>7000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19.5" customHeight="1">
      <c r="A90" s="4">
        <v>43852</v>
      </c>
      <c r="B90" s="5" t="s">
        <v>40</v>
      </c>
      <c r="C90" s="6" t="s">
        <v>21</v>
      </c>
      <c r="D90" s="6" t="s">
        <v>41</v>
      </c>
      <c r="E90" s="6" t="s">
        <v>17</v>
      </c>
      <c r="F90" s="6" t="s">
        <v>18</v>
      </c>
      <c r="G90" s="7">
        <v>4000</v>
      </c>
      <c r="H90" s="8">
        <v>1</v>
      </c>
      <c r="I90" s="7">
        <v>4000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3" t="s">
        <v>42</v>
      </c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19.5" customHeight="1">
      <c r="A91" s="4">
        <v>43864</v>
      </c>
      <c r="B91" s="5" t="s">
        <v>40</v>
      </c>
      <c r="C91" s="6" t="s">
        <v>21</v>
      </c>
      <c r="D91" s="6" t="s">
        <v>41</v>
      </c>
      <c r="E91" s="6" t="s">
        <v>14</v>
      </c>
      <c r="F91" s="6" t="s">
        <v>27</v>
      </c>
      <c r="G91" s="7">
        <v>18000</v>
      </c>
      <c r="H91" s="8">
        <v>8</v>
      </c>
      <c r="I91" s="7">
        <v>144000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 t="s">
        <v>21</v>
      </c>
      <c r="Z91" s="19">
        <v>49926</v>
      </c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19.5" customHeight="1">
      <c r="A92" s="4">
        <v>43868</v>
      </c>
      <c r="B92" s="5" t="s">
        <v>40</v>
      </c>
      <c r="C92" s="6" t="s">
        <v>21</v>
      </c>
      <c r="D92" s="6" t="s">
        <v>41</v>
      </c>
      <c r="E92" s="6" t="s">
        <v>12</v>
      </c>
      <c r="F92" s="6" t="s">
        <v>20</v>
      </c>
      <c r="G92" s="7">
        <v>3000</v>
      </c>
      <c r="H92" s="8">
        <v>9</v>
      </c>
      <c r="I92" s="7">
        <v>27000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 t="s">
        <v>19</v>
      </c>
      <c r="Z92" s="19">
        <v>43256</v>
      </c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19.5" customHeight="1">
      <c r="A93" s="4">
        <v>43871</v>
      </c>
      <c r="B93" s="5" t="s">
        <v>40</v>
      </c>
      <c r="C93" s="6" t="s">
        <v>21</v>
      </c>
      <c r="D93" s="6" t="s">
        <v>41</v>
      </c>
      <c r="E93" s="6" t="s">
        <v>12</v>
      </c>
      <c r="F93" s="6" t="s">
        <v>13</v>
      </c>
      <c r="G93" s="7">
        <v>7000</v>
      </c>
      <c r="H93" s="8">
        <v>3</v>
      </c>
      <c r="I93" s="7">
        <v>21000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 t="s">
        <v>23</v>
      </c>
      <c r="Z93" s="19">
        <v>42324</v>
      </c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19.5" customHeight="1">
      <c r="A94" s="4">
        <v>43874</v>
      </c>
      <c r="B94" s="5" t="s">
        <v>40</v>
      </c>
      <c r="C94" s="6" t="s">
        <v>21</v>
      </c>
      <c r="D94" s="6" t="s">
        <v>41</v>
      </c>
      <c r="E94" s="6" t="s">
        <v>17</v>
      </c>
      <c r="F94" s="6" t="s">
        <v>22</v>
      </c>
      <c r="G94" s="7">
        <v>8000</v>
      </c>
      <c r="H94" s="8">
        <v>2</v>
      </c>
      <c r="I94" s="7">
        <v>16000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 t="s">
        <v>10</v>
      </c>
      <c r="Z94" s="19">
        <v>43902</v>
      </c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ht="19.5" customHeight="1">
      <c r="A95" s="4">
        <v>43883</v>
      </c>
      <c r="B95" s="5" t="s">
        <v>40</v>
      </c>
      <c r="C95" s="6" t="s">
        <v>21</v>
      </c>
      <c r="D95" s="6" t="s">
        <v>41</v>
      </c>
      <c r="E95" s="6" t="s">
        <v>12</v>
      </c>
      <c r="F95" s="6" t="s">
        <v>13</v>
      </c>
      <c r="G95" s="7">
        <v>7000</v>
      </c>
      <c r="H95" s="8">
        <v>5</v>
      </c>
      <c r="I95" s="7">
        <v>35000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 t="s">
        <v>26</v>
      </c>
      <c r="Z95" s="19">
        <v>41847</v>
      </c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ht="19.5" customHeight="1">
      <c r="A96" s="4">
        <v>43902</v>
      </c>
      <c r="B96" s="5" t="s">
        <v>40</v>
      </c>
      <c r="C96" s="6" t="s">
        <v>21</v>
      </c>
      <c r="D96" s="6" t="s">
        <v>41</v>
      </c>
      <c r="E96" s="6" t="s">
        <v>14</v>
      </c>
      <c r="F96" s="6" t="s">
        <v>15</v>
      </c>
      <c r="G96" s="7">
        <v>10000</v>
      </c>
      <c r="H96" s="8">
        <v>9</v>
      </c>
      <c r="I96" s="7">
        <v>90000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ht="19.5" customHeight="1">
      <c r="A97" s="4">
        <v>43925</v>
      </c>
      <c r="B97" s="5" t="s">
        <v>40</v>
      </c>
      <c r="C97" s="6" t="s">
        <v>21</v>
      </c>
      <c r="D97" s="6" t="s">
        <v>41</v>
      </c>
      <c r="E97" s="6" t="s">
        <v>17</v>
      </c>
      <c r="F97" s="6" t="s">
        <v>22</v>
      </c>
      <c r="G97" s="7">
        <v>8000</v>
      </c>
      <c r="H97" s="8">
        <v>8</v>
      </c>
      <c r="I97" s="7">
        <v>64000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3" t="s">
        <v>43</v>
      </c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ht="19.5" customHeight="1">
      <c r="A98" s="4">
        <v>43956</v>
      </c>
      <c r="B98" s="5" t="s">
        <v>40</v>
      </c>
      <c r="C98" s="6" t="s">
        <v>21</v>
      </c>
      <c r="D98" s="6" t="s">
        <v>41</v>
      </c>
      <c r="E98" s="6" t="s">
        <v>17</v>
      </c>
      <c r="F98" s="6" t="s">
        <v>18</v>
      </c>
      <c r="G98" s="7">
        <v>4000</v>
      </c>
      <c r="H98" s="8">
        <v>10</v>
      </c>
      <c r="I98" s="7">
        <v>40000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8">
        <v>43952</v>
      </c>
      <c r="Z98" s="18">
        <v>43983</v>
      </c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ht="19.5" customHeight="1">
      <c r="A99" s="4">
        <v>43975</v>
      </c>
      <c r="B99" s="5" t="s">
        <v>40</v>
      </c>
      <c r="C99" s="6" t="s">
        <v>21</v>
      </c>
      <c r="D99" s="6" t="s">
        <v>41</v>
      </c>
      <c r="E99" s="6" t="s">
        <v>12</v>
      </c>
      <c r="F99" s="6" t="s">
        <v>20</v>
      </c>
      <c r="G99" s="7">
        <v>3000</v>
      </c>
      <c r="H99" s="8">
        <v>6</v>
      </c>
      <c r="I99" s="7">
        <v>18000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ht="19.5" customHeight="1">
      <c r="A100" s="4">
        <v>43985</v>
      </c>
      <c r="B100" s="5" t="s">
        <v>40</v>
      </c>
      <c r="C100" s="6" t="s">
        <v>21</v>
      </c>
      <c r="D100" s="6" t="s">
        <v>41</v>
      </c>
      <c r="E100" s="6" t="s">
        <v>14</v>
      </c>
      <c r="F100" s="6" t="s">
        <v>15</v>
      </c>
      <c r="G100" s="7">
        <v>10000</v>
      </c>
      <c r="H100" s="8">
        <v>6</v>
      </c>
      <c r="I100" s="7">
        <v>60000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 t="s">
        <v>10</v>
      </c>
      <c r="Z100" s="19">
        <v>66667</v>
      </c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9.5" customHeight="1">
      <c r="A101" s="4">
        <v>43998</v>
      </c>
      <c r="B101" s="5" t="s">
        <v>40</v>
      </c>
      <c r="C101" s="6" t="s">
        <v>21</v>
      </c>
      <c r="D101" s="6" t="s">
        <v>41</v>
      </c>
      <c r="E101" s="6" t="s">
        <v>12</v>
      </c>
      <c r="F101" s="6" t="s">
        <v>13</v>
      </c>
      <c r="G101" s="7">
        <v>7000</v>
      </c>
      <c r="H101" s="8">
        <v>6</v>
      </c>
      <c r="I101" s="7">
        <v>42000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 t="s">
        <v>26</v>
      </c>
      <c r="Z101" s="19">
        <v>40000</v>
      </c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19.5" customHeight="1">
      <c r="A102" s="4">
        <v>44022</v>
      </c>
      <c r="B102" s="5" t="s">
        <v>40</v>
      </c>
      <c r="C102" s="6" t="s">
        <v>21</v>
      </c>
      <c r="D102" s="6" t="s">
        <v>41</v>
      </c>
      <c r="E102" s="6" t="s">
        <v>14</v>
      </c>
      <c r="F102" s="6" t="s">
        <v>27</v>
      </c>
      <c r="G102" s="7">
        <v>18000</v>
      </c>
      <c r="H102" s="8">
        <v>7</v>
      </c>
      <c r="I102" s="7">
        <v>126000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 t="s">
        <v>21</v>
      </c>
      <c r="Z102" s="19">
        <v>29000</v>
      </c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9.5" customHeight="1">
      <c r="A103" s="4">
        <v>44026</v>
      </c>
      <c r="B103" s="5" t="s">
        <v>40</v>
      </c>
      <c r="C103" s="6" t="s">
        <v>21</v>
      </c>
      <c r="D103" s="6" t="s">
        <v>41</v>
      </c>
      <c r="E103" s="6" t="s">
        <v>14</v>
      </c>
      <c r="F103" s="6" t="s">
        <v>15</v>
      </c>
      <c r="G103" s="7">
        <v>10000</v>
      </c>
      <c r="H103" s="8">
        <v>9</v>
      </c>
      <c r="I103" s="7">
        <v>90000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 t="s">
        <v>23</v>
      </c>
      <c r="Z103" s="19">
        <v>53500</v>
      </c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19.5" customHeight="1">
      <c r="A104" s="4">
        <v>44042</v>
      </c>
      <c r="B104" s="5" t="s">
        <v>40</v>
      </c>
      <c r="C104" s="6" t="s">
        <v>21</v>
      </c>
      <c r="D104" s="6" t="s">
        <v>41</v>
      </c>
      <c r="E104" s="6" t="s">
        <v>12</v>
      </c>
      <c r="F104" s="6" t="s">
        <v>20</v>
      </c>
      <c r="G104" s="7">
        <v>3000</v>
      </c>
      <c r="H104" s="8">
        <v>10</v>
      </c>
      <c r="I104" s="7">
        <v>30000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 t="s">
        <v>19</v>
      </c>
      <c r="Z104" s="19">
        <v>30000</v>
      </c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9.5" customHeight="1">
      <c r="A105" s="4">
        <v>44088</v>
      </c>
      <c r="B105" s="5" t="s">
        <v>40</v>
      </c>
      <c r="C105" s="6" t="s">
        <v>21</v>
      </c>
      <c r="D105" s="6" t="s">
        <v>41</v>
      </c>
      <c r="E105" s="6" t="s">
        <v>12</v>
      </c>
      <c r="F105" s="6" t="s">
        <v>13</v>
      </c>
      <c r="G105" s="7">
        <v>7000</v>
      </c>
      <c r="H105" s="8">
        <v>4</v>
      </c>
      <c r="I105" s="7">
        <v>28000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9.5" customHeight="1">
      <c r="A106" s="4">
        <v>44092</v>
      </c>
      <c r="B106" s="5" t="s">
        <v>40</v>
      </c>
      <c r="C106" s="6" t="s">
        <v>21</v>
      </c>
      <c r="D106" s="6" t="s">
        <v>41</v>
      </c>
      <c r="E106" s="6" t="s">
        <v>17</v>
      </c>
      <c r="F106" s="6" t="s">
        <v>18</v>
      </c>
      <c r="G106" s="7">
        <v>4000</v>
      </c>
      <c r="H106" s="8">
        <v>7</v>
      </c>
      <c r="I106" s="7">
        <v>28000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9.5" customHeight="1">
      <c r="A107" s="4">
        <v>44119</v>
      </c>
      <c r="B107" s="5" t="s">
        <v>40</v>
      </c>
      <c r="C107" s="6" t="s">
        <v>21</v>
      </c>
      <c r="D107" s="6" t="s">
        <v>41</v>
      </c>
      <c r="E107" s="6" t="s">
        <v>12</v>
      </c>
      <c r="F107" s="6" t="s">
        <v>25</v>
      </c>
      <c r="G107" s="7">
        <v>6000</v>
      </c>
      <c r="H107" s="8">
        <v>4</v>
      </c>
      <c r="I107" s="7">
        <v>24000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3" t="s">
        <v>44</v>
      </c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9.5" customHeight="1">
      <c r="A108" s="4">
        <v>44127</v>
      </c>
      <c r="B108" s="5" t="s">
        <v>40</v>
      </c>
      <c r="C108" s="6" t="s">
        <v>21</v>
      </c>
      <c r="D108" s="6" t="s">
        <v>41</v>
      </c>
      <c r="E108" s="6" t="s">
        <v>17</v>
      </c>
      <c r="F108" s="6" t="s">
        <v>22</v>
      </c>
      <c r="G108" s="7">
        <v>8000</v>
      </c>
      <c r="H108" s="8">
        <v>10</v>
      </c>
      <c r="I108" s="7">
        <v>80000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 t="s">
        <v>10</v>
      </c>
      <c r="Z108" s="2" t="s">
        <v>11</v>
      </c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9.5" customHeight="1">
      <c r="A109" s="4">
        <v>44134</v>
      </c>
      <c r="B109" s="5" t="s">
        <v>40</v>
      </c>
      <c r="C109" s="6" t="s">
        <v>21</v>
      </c>
      <c r="D109" s="6" t="s">
        <v>41</v>
      </c>
      <c r="E109" s="6" t="s">
        <v>12</v>
      </c>
      <c r="F109" s="6" t="s">
        <v>20</v>
      </c>
      <c r="G109" s="7">
        <v>3000</v>
      </c>
      <c r="H109" s="8">
        <v>3</v>
      </c>
      <c r="I109" s="7">
        <v>9000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 t="s">
        <v>26</v>
      </c>
      <c r="Z109" s="2" t="s">
        <v>34</v>
      </c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9.5" customHeight="1">
      <c r="A110" s="4">
        <v>44138</v>
      </c>
      <c r="B110" s="5" t="s">
        <v>40</v>
      </c>
      <c r="C110" s="6" t="s">
        <v>21</v>
      </c>
      <c r="D110" s="6" t="s">
        <v>41</v>
      </c>
      <c r="E110" s="6" t="s">
        <v>12</v>
      </c>
      <c r="F110" s="6" t="s">
        <v>13</v>
      </c>
      <c r="G110" s="7">
        <v>7000</v>
      </c>
      <c r="H110" s="8">
        <v>9</v>
      </c>
      <c r="I110" s="7">
        <v>63000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 t="s">
        <v>23</v>
      </c>
      <c r="Z110" s="2" t="s">
        <v>45</v>
      </c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9.5" customHeight="1">
      <c r="A111" s="4">
        <v>44151</v>
      </c>
      <c r="B111" s="5" t="s">
        <v>40</v>
      </c>
      <c r="C111" s="6" t="s">
        <v>21</v>
      </c>
      <c r="D111" s="6" t="s">
        <v>41</v>
      </c>
      <c r="E111" s="6" t="s">
        <v>17</v>
      </c>
      <c r="F111" s="6" t="s">
        <v>22</v>
      </c>
      <c r="G111" s="7">
        <v>8000</v>
      </c>
      <c r="H111" s="8">
        <v>8</v>
      </c>
      <c r="I111" s="7">
        <v>64000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 t="s">
        <v>19</v>
      </c>
      <c r="Z111" s="2" t="s">
        <v>36</v>
      </c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9.5" customHeight="1">
      <c r="A112" s="4">
        <v>44154</v>
      </c>
      <c r="B112" s="5" t="s">
        <v>40</v>
      </c>
      <c r="C112" s="6" t="s">
        <v>21</v>
      </c>
      <c r="D112" s="6" t="s">
        <v>41</v>
      </c>
      <c r="E112" s="6" t="s">
        <v>12</v>
      </c>
      <c r="F112" s="6" t="s">
        <v>13</v>
      </c>
      <c r="G112" s="7">
        <v>7000</v>
      </c>
      <c r="H112" s="8">
        <v>7</v>
      </c>
      <c r="I112" s="7">
        <v>49000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 t="s">
        <v>21</v>
      </c>
      <c r="Z112" s="2" t="s">
        <v>41</v>
      </c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9.5" customHeight="1">
      <c r="A113" s="4">
        <v>44159</v>
      </c>
      <c r="B113" s="5" t="s">
        <v>40</v>
      </c>
      <c r="C113" s="6" t="s">
        <v>21</v>
      </c>
      <c r="D113" s="6" t="s">
        <v>41</v>
      </c>
      <c r="E113" s="6" t="s">
        <v>12</v>
      </c>
      <c r="F113" s="6" t="s">
        <v>25</v>
      </c>
      <c r="G113" s="7">
        <v>6000</v>
      </c>
      <c r="H113" s="8">
        <v>9</v>
      </c>
      <c r="I113" s="7">
        <v>54000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9.5" customHeight="1">
      <c r="A114" s="4">
        <v>44195</v>
      </c>
      <c r="B114" s="5" t="s">
        <v>40</v>
      </c>
      <c r="C114" s="6" t="s">
        <v>21</v>
      </c>
      <c r="D114" s="6" t="s">
        <v>41</v>
      </c>
      <c r="E114" s="6" t="s">
        <v>12</v>
      </c>
      <c r="F114" s="6" t="s">
        <v>20</v>
      </c>
      <c r="G114" s="7">
        <v>3000</v>
      </c>
      <c r="H114" s="8">
        <v>3</v>
      </c>
      <c r="I114" s="7">
        <v>9000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ht="19.5" customHeight="1">
      <c r="A115" s="4">
        <v>44206</v>
      </c>
      <c r="B115" s="5" t="s">
        <v>40</v>
      </c>
      <c r="C115" s="6" t="s">
        <v>21</v>
      </c>
      <c r="D115" s="6" t="s">
        <v>41</v>
      </c>
      <c r="E115" s="6" t="s">
        <v>14</v>
      </c>
      <c r="F115" s="6" t="s">
        <v>27</v>
      </c>
      <c r="G115" s="7">
        <v>18000</v>
      </c>
      <c r="H115" s="8">
        <v>7</v>
      </c>
      <c r="I115" s="7">
        <v>126000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3" t="s">
        <v>46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ht="19.5" customHeight="1">
      <c r="A116" s="4">
        <v>44207</v>
      </c>
      <c r="B116" s="5" t="s">
        <v>40</v>
      </c>
      <c r="C116" s="6" t="s">
        <v>21</v>
      </c>
      <c r="D116" s="6" t="s">
        <v>41</v>
      </c>
      <c r="E116" s="6" t="s">
        <v>12</v>
      </c>
      <c r="F116" s="6" t="s">
        <v>13</v>
      </c>
      <c r="G116" s="7">
        <v>7000</v>
      </c>
      <c r="H116" s="8">
        <v>1</v>
      </c>
      <c r="I116" s="7">
        <v>7000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1">
        <v>43997</v>
      </c>
      <c r="Z116" s="2" t="s">
        <v>9</v>
      </c>
      <c r="AA116" s="2" t="s">
        <v>10</v>
      </c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ht="19.5" customHeight="1">
      <c r="A117" s="4">
        <v>44218</v>
      </c>
      <c r="B117" s="5" t="s">
        <v>40</v>
      </c>
      <c r="C117" s="6" t="s">
        <v>21</v>
      </c>
      <c r="D117" s="6" t="s">
        <v>41</v>
      </c>
      <c r="E117" s="6" t="s">
        <v>17</v>
      </c>
      <c r="F117" s="6" t="s">
        <v>18</v>
      </c>
      <c r="G117" s="7">
        <v>4000</v>
      </c>
      <c r="H117" s="8">
        <v>1</v>
      </c>
      <c r="I117" s="7">
        <v>4000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1">
        <v>43997</v>
      </c>
      <c r="Z117" s="2" t="s">
        <v>47</v>
      </c>
      <c r="AA117" s="2" t="s">
        <v>23</v>
      </c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ht="19.5" customHeight="1">
      <c r="A118" s="4">
        <v>43837</v>
      </c>
      <c r="B118" s="5" t="s">
        <v>47</v>
      </c>
      <c r="C118" s="6" t="s">
        <v>23</v>
      </c>
      <c r="D118" s="6" t="s">
        <v>45</v>
      </c>
      <c r="E118" s="6" t="s">
        <v>12</v>
      </c>
      <c r="F118" s="6" t="s">
        <v>13</v>
      </c>
      <c r="G118" s="7">
        <v>7000</v>
      </c>
      <c r="H118" s="8">
        <v>2</v>
      </c>
      <c r="I118" s="7">
        <v>14000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ht="19.5" customHeight="1">
      <c r="A119" s="4">
        <v>43846</v>
      </c>
      <c r="B119" s="5" t="s">
        <v>47</v>
      </c>
      <c r="C119" s="6" t="s">
        <v>23</v>
      </c>
      <c r="D119" s="6" t="s">
        <v>45</v>
      </c>
      <c r="E119" s="6" t="s">
        <v>12</v>
      </c>
      <c r="F119" s="6" t="s">
        <v>20</v>
      </c>
      <c r="G119" s="7">
        <v>3000</v>
      </c>
      <c r="H119" s="8">
        <v>5</v>
      </c>
      <c r="I119" s="7">
        <v>15000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ht="19.5" customHeight="1">
      <c r="A120" s="4">
        <v>43851</v>
      </c>
      <c r="B120" s="5" t="s">
        <v>47</v>
      </c>
      <c r="C120" s="6" t="s">
        <v>23</v>
      </c>
      <c r="D120" s="6" t="s">
        <v>45</v>
      </c>
      <c r="E120" s="6" t="s">
        <v>14</v>
      </c>
      <c r="F120" s="6" t="s">
        <v>27</v>
      </c>
      <c r="G120" s="7">
        <v>18000</v>
      </c>
      <c r="H120" s="8">
        <v>3</v>
      </c>
      <c r="I120" s="7">
        <v>54000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 t="s">
        <v>48</v>
      </c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ht="19.5" customHeight="1">
      <c r="A121" s="4">
        <v>43855</v>
      </c>
      <c r="B121" s="5" t="s">
        <v>47</v>
      </c>
      <c r="C121" s="6" t="s">
        <v>23</v>
      </c>
      <c r="D121" s="6" t="s">
        <v>45</v>
      </c>
      <c r="E121" s="6" t="s">
        <v>17</v>
      </c>
      <c r="F121" s="6" t="s">
        <v>18</v>
      </c>
      <c r="G121" s="7">
        <v>4000</v>
      </c>
      <c r="H121" s="8">
        <v>5</v>
      </c>
      <c r="I121" s="7">
        <v>20000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2">
        <v>70000</v>
      </c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ht="19.5" customHeight="1">
      <c r="A122" s="4">
        <v>43864</v>
      </c>
      <c r="B122" s="5" t="s">
        <v>47</v>
      </c>
      <c r="C122" s="6" t="s">
        <v>23</v>
      </c>
      <c r="D122" s="6" t="s">
        <v>45</v>
      </c>
      <c r="E122" s="6" t="s">
        <v>17</v>
      </c>
      <c r="F122" s="6" t="s">
        <v>18</v>
      </c>
      <c r="G122" s="7">
        <v>4000</v>
      </c>
      <c r="H122" s="8">
        <v>5</v>
      </c>
      <c r="I122" s="7">
        <v>20000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ht="19.5" customHeight="1">
      <c r="A123" s="4">
        <v>43886</v>
      </c>
      <c r="B123" s="5" t="s">
        <v>47</v>
      </c>
      <c r="C123" s="6" t="s">
        <v>23</v>
      </c>
      <c r="D123" s="6" t="s">
        <v>45</v>
      </c>
      <c r="E123" s="6" t="s">
        <v>17</v>
      </c>
      <c r="F123" s="6" t="s">
        <v>18</v>
      </c>
      <c r="G123" s="7">
        <v>4000</v>
      </c>
      <c r="H123" s="8">
        <v>1</v>
      </c>
      <c r="I123" s="7">
        <v>4000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ht="19.5" customHeight="1">
      <c r="A124" s="4">
        <v>43892</v>
      </c>
      <c r="B124" s="5" t="s">
        <v>47</v>
      </c>
      <c r="C124" s="6" t="s">
        <v>23</v>
      </c>
      <c r="D124" s="6" t="s">
        <v>45</v>
      </c>
      <c r="E124" s="6" t="s">
        <v>12</v>
      </c>
      <c r="F124" s="6" t="s">
        <v>20</v>
      </c>
      <c r="G124" s="7">
        <v>3000</v>
      </c>
      <c r="H124" s="8">
        <v>3</v>
      </c>
      <c r="I124" s="7">
        <v>9000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3" t="s">
        <v>49</v>
      </c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ht="19.5" customHeight="1">
      <c r="A125" s="4">
        <v>43894</v>
      </c>
      <c r="B125" s="5" t="s">
        <v>47</v>
      </c>
      <c r="C125" s="6" t="s">
        <v>23</v>
      </c>
      <c r="D125" s="6" t="s">
        <v>45</v>
      </c>
      <c r="E125" s="6" t="s">
        <v>12</v>
      </c>
      <c r="F125" s="6" t="s">
        <v>20</v>
      </c>
      <c r="G125" s="7">
        <v>3000</v>
      </c>
      <c r="H125" s="8">
        <v>7</v>
      </c>
      <c r="I125" s="7">
        <v>21000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 ht="19.5" customHeight="1">
      <c r="A126" s="4">
        <v>43904</v>
      </c>
      <c r="B126" s="5" t="s">
        <v>47</v>
      </c>
      <c r="C126" s="6" t="s">
        <v>23</v>
      </c>
      <c r="D126" s="6" t="s">
        <v>45</v>
      </c>
      <c r="E126" s="6" t="s">
        <v>14</v>
      </c>
      <c r="F126" s="6" t="s">
        <v>27</v>
      </c>
      <c r="G126" s="7">
        <v>18000</v>
      </c>
      <c r="H126" s="8">
        <v>1</v>
      </c>
      <c r="I126" s="7">
        <v>18000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 t="s">
        <v>10</v>
      </c>
      <c r="Z126" s="2" t="s">
        <v>11</v>
      </c>
      <c r="AA126" s="2"/>
      <c r="AB126" s="19">
        <v>1</v>
      </c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ht="19.5" customHeight="1">
      <c r="A127" s="4">
        <v>43916</v>
      </c>
      <c r="B127" s="5" t="s">
        <v>47</v>
      </c>
      <c r="C127" s="6" t="s">
        <v>23</v>
      </c>
      <c r="D127" s="6" t="s">
        <v>45</v>
      </c>
      <c r="E127" s="6" t="s">
        <v>17</v>
      </c>
      <c r="F127" s="6" t="s">
        <v>18</v>
      </c>
      <c r="G127" s="7">
        <v>4000</v>
      </c>
      <c r="H127" s="8">
        <v>8</v>
      </c>
      <c r="I127" s="7">
        <v>32000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 t="s">
        <v>26</v>
      </c>
      <c r="Z127" s="2" t="s">
        <v>34</v>
      </c>
      <c r="AA127" s="2"/>
      <c r="AB127" s="19">
        <v>2</v>
      </c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ht="19.5" customHeight="1">
      <c r="A128" s="4">
        <v>43936</v>
      </c>
      <c r="B128" s="5" t="s">
        <v>47</v>
      </c>
      <c r="C128" s="6" t="s">
        <v>23</v>
      </c>
      <c r="D128" s="6" t="s">
        <v>45</v>
      </c>
      <c r="E128" s="6" t="s">
        <v>14</v>
      </c>
      <c r="F128" s="6" t="s">
        <v>15</v>
      </c>
      <c r="G128" s="7">
        <v>10000</v>
      </c>
      <c r="H128" s="8">
        <v>3</v>
      </c>
      <c r="I128" s="7">
        <v>30000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 t="s">
        <v>23</v>
      </c>
      <c r="Z128" s="2" t="s">
        <v>45</v>
      </c>
      <c r="AA128" s="2"/>
      <c r="AB128" s="19">
        <v>4</v>
      </c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ht="19.5" customHeight="1">
      <c r="A129" s="4">
        <v>43941</v>
      </c>
      <c r="B129" s="5" t="s">
        <v>47</v>
      </c>
      <c r="C129" s="6" t="s">
        <v>23</v>
      </c>
      <c r="D129" s="6" t="s">
        <v>45</v>
      </c>
      <c r="E129" s="6" t="s">
        <v>17</v>
      </c>
      <c r="F129" s="6" t="s">
        <v>22</v>
      </c>
      <c r="G129" s="7">
        <v>8000</v>
      </c>
      <c r="H129" s="8">
        <v>3</v>
      </c>
      <c r="I129" s="7">
        <v>24000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 t="s">
        <v>19</v>
      </c>
      <c r="Z129" s="2" t="s">
        <v>36</v>
      </c>
      <c r="AA129" s="2"/>
      <c r="AB129" s="19">
        <v>5</v>
      </c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ht="19.5" customHeight="1">
      <c r="A130" s="4">
        <v>43965</v>
      </c>
      <c r="B130" s="5" t="s">
        <v>47</v>
      </c>
      <c r="C130" s="6" t="s">
        <v>23</v>
      </c>
      <c r="D130" s="6" t="s">
        <v>45</v>
      </c>
      <c r="E130" s="6" t="s">
        <v>14</v>
      </c>
      <c r="F130" s="6" t="s">
        <v>15</v>
      </c>
      <c r="G130" s="7">
        <v>10000</v>
      </c>
      <c r="H130" s="8">
        <v>10</v>
      </c>
      <c r="I130" s="7">
        <v>100000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 t="s">
        <v>21</v>
      </c>
      <c r="Z130" s="2" t="s">
        <v>41</v>
      </c>
      <c r="AA130" s="2"/>
      <c r="AB130" s="19">
        <v>6</v>
      </c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ht="19.5" customHeight="1">
      <c r="A131" s="4">
        <v>43971</v>
      </c>
      <c r="B131" s="5" t="s">
        <v>47</v>
      </c>
      <c r="C131" s="6" t="s">
        <v>23</v>
      </c>
      <c r="D131" s="6" t="s">
        <v>45</v>
      </c>
      <c r="E131" s="6" t="s">
        <v>12</v>
      </c>
      <c r="F131" s="6" t="s">
        <v>13</v>
      </c>
      <c r="G131" s="7">
        <v>7000</v>
      </c>
      <c r="H131" s="8">
        <v>1</v>
      </c>
      <c r="I131" s="7">
        <v>7000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ht="19.5" customHeight="1">
      <c r="A132" s="4">
        <v>43995</v>
      </c>
      <c r="B132" s="5" t="s">
        <v>47</v>
      </c>
      <c r="C132" s="6" t="s">
        <v>23</v>
      </c>
      <c r="D132" s="6" t="s">
        <v>45</v>
      </c>
      <c r="E132" s="6" t="s">
        <v>12</v>
      </c>
      <c r="F132" s="6" t="s">
        <v>13</v>
      </c>
      <c r="G132" s="7">
        <v>7000</v>
      </c>
      <c r="H132" s="8">
        <v>2</v>
      </c>
      <c r="I132" s="7">
        <v>14000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3" t="s">
        <v>50</v>
      </c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ht="19.5" customHeight="1">
      <c r="A133" s="4">
        <v>43997</v>
      </c>
      <c r="B133" s="5" t="s">
        <v>47</v>
      </c>
      <c r="C133" s="6" t="s">
        <v>23</v>
      </c>
      <c r="D133" s="6" t="s">
        <v>45</v>
      </c>
      <c r="E133" s="6" t="s">
        <v>17</v>
      </c>
      <c r="F133" s="6" t="s">
        <v>22</v>
      </c>
      <c r="G133" s="7">
        <v>8000</v>
      </c>
      <c r="H133" s="8">
        <v>2</v>
      </c>
      <c r="I133" s="7">
        <v>16000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ht="19.5" customHeight="1">
      <c r="A134" s="4">
        <v>43999</v>
      </c>
      <c r="B134" s="5" t="s">
        <v>47</v>
      </c>
      <c r="C134" s="6" t="s">
        <v>23</v>
      </c>
      <c r="D134" s="6" t="s">
        <v>45</v>
      </c>
      <c r="E134" s="6" t="s">
        <v>17</v>
      </c>
      <c r="F134" s="6" t="s">
        <v>22</v>
      </c>
      <c r="G134" s="7">
        <v>8000</v>
      </c>
      <c r="H134" s="8">
        <v>5</v>
      </c>
      <c r="I134" s="7">
        <v>40000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 t="s">
        <v>10</v>
      </c>
      <c r="Z134" s="2" t="s">
        <v>9</v>
      </c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ht="19.5" customHeight="1">
      <c r="A135" s="4">
        <v>44008</v>
      </c>
      <c r="B135" s="5" t="s">
        <v>47</v>
      </c>
      <c r="C135" s="6" t="s">
        <v>23</v>
      </c>
      <c r="D135" s="6" t="s">
        <v>45</v>
      </c>
      <c r="E135" s="15" t="s">
        <v>12</v>
      </c>
      <c r="F135" s="15" t="s">
        <v>25</v>
      </c>
      <c r="G135" s="7">
        <v>6000</v>
      </c>
      <c r="H135" s="8">
        <v>10</v>
      </c>
      <c r="I135" s="7">
        <v>60000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 t="s">
        <v>26</v>
      </c>
      <c r="Z135" s="2" t="s">
        <v>51</v>
      </c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ht="19.5" customHeight="1">
      <c r="A136" s="4">
        <v>44026</v>
      </c>
      <c r="B136" s="5" t="s">
        <v>47</v>
      </c>
      <c r="C136" s="6" t="s">
        <v>23</v>
      </c>
      <c r="D136" s="6" t="s">
        <v>45</v>
      </c>
      <c r="E136" s="6" t="s">
        <v>14</v>
      </c>
      <c r="F136" s="6" t="s">
        <v>27</v>
      </c>
      <c r="G136" s="7">
        <v>18000</v>
      </c>
      <c r="H136" s="8">
        <v>7</v>
      </c>
      <c r="I136" s="7">
        <v>126000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 t="s">
        <v>21</v>
      </c>
      <c r="Z136" s="2" t="s">
        <v>40</v>
      </c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ht="19.5" customHeight="1">
      <c r="A137" s="4">
        <v>44060</v>
      </c>
      <c r="B137" s="5" t="s">
        <v>47</v>
      </c>
      <c r="C137" s="6" t="s">
        <v>23</v>
      </c>
      <c r="D137" s="6" t="s">
        <v>45</v>
      </c>
      <c r="E137" s="6" t="s">
        <v>14</v>
      </c>
      <c r="F137" s="6" t="s">
        <v>27</v>
      </c>
      <c r="G137" s="7">
        <v>18000</v>
      </c>
      <c r="H137" s="8">
        <v>8</v>
      </c>
      <c r="I137" s="7">
        <v>144000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 t="s">
        <v>19</v>
      </c>
      <c r="Z137" s="2" t="s">
        <v>35</v>
      </c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ht="19.5" customHeight="1">
      <c r="A138" s="4">
        <v>44068</v>
      </c>
      <c r="B138" s="5" t="s">
        <v>47</v>
      </c>
      <c r="C138" s="6" t="s">
        <v>23</v>
      </c>
      <c r="D138" s="6" t="s">
        <v>45</v>
      </c>
      <c r="E138" s="6" t="s">
        <v>14</v>
      </c>
      <c r="F138" s="6" t="s">
        <v>27</v>
      </c>
      <c r="G138" s="7">
        <v>18000</v>
      </c>
      <c r="H138" s="8">
        <v>10</v>
      </c>
      <c r="I138" s="7">
        <v>180000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 t="s">
        <v>23</v>
      </c>
      <c r="Z138" s="2" t="s">
        <v>47</v>
      </c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ht="19.5" customHeight="1">
      <c r="A139" s="4">
        <v>44069</v>
      </c>
      <c r="B139" s="5" t="s">
        <v>47</v>
      </c>
      <c r="C139" s="6" t="s">
        <v>23</v>
      </c>
      <c r="D139" s="6" t="s">
        <v>45</v>
      </c>
      <c r="E139" s="6" t="s">
        <v>12</v>
      </c>
      <c r="F139" s="6" t="s">
        <v>20</v>
      </c>
      <c r="G139" s="7">
        <v>3000</v>
      </c>
      <c r="H139" s="8">
        <v>6</v>
      </c>
      <c r="I139" s="7">
        <v>18000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ht="19.5" customHeight="1">
      <c r="A140" s="4">
        <v>44086</v>
      </c>
      <c r="B140" s="5" t="s">
        <v>47</v>
      </c>
      <c r="C140" s="6" t="s">
        <v>23</v>
      </c>
      <c r="D140" s="6" t="s">
        <v>45</v>
      </c>
      <c r="E140" s="6" t="s">
        <v>12</v>
      </c>
      <c r="F140" s="6" t="s">
        <v>20</v>
      </c>
      <c r="G140" s="7">
        <v>3000</v>
      </c>
      <c r="H140" s="8">
        <v>2</v>
      </c>
      <c r="I140" s="7">
        <v>6000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3" t="s">
        <v>52</v>
      </c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ht="19.5" customHeight="1">
      <c r="A141" s="4">
        <v>44088</v>
      </c>
      <c r="B141" s="5" t="s">
        <v>47</v>
      </c>
      <c r="C141" s="6" t="s">
        <v>23</v>
      </c>
      <c r="D141" s="6" t="s">
        <v>45</v>
      </c>
      <c r="E141" s="6" t="s">
        <v>17</v>
      </c>
      <c r="F141" s="6" t="s">
        <v>22</v>
      </c>
      <c r="G141" s="7">
        <v>8000</v>
      </c>
      <c r="H141" s="8">
        <v>7</v>
      </c>
      <c r="I141" s="7">
        <v>56000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3" t="s">
        <v>1</v>
      </c>
      <c r="AA141" s="23" t="s">
        <v>3</v>
      </c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ht="19.5" customHeight="1">
      <c r="A142" s="4">
        <v>44116</v>
      </c>
      <c r="B142" s="5" t="s">
        <v>47</v>
      </c>
      <c r="C142" s="6" t="s">
        <v>23</v>
      </c>
      <c r="D142" s="6" t="s">
        <v>45</v>
      </c>
      <c r="E142" s="6" t="s">
        <v>12</v>
      </c>
      <c r="F142" s="6" t="s">
        <v>13</v>
      </c>
      <c r="G142" s="7">
        <v>7000</v>
      </c>
      <c r="H142" s="8">
        <v>7</v>
      </c>
      <c r="I142" s="7">
        <v>49000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 t="s">
        <v>26</v>
      </c>
      <c r="Z142" s="24" t="e">
        <v>#N/A</v>
      </c>
      <c r="AA142" s="2" t="s">
        <v>34</v>
      </c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ht="19.5" customHeight="1">
      <c r="A143" s="4">
        <v>44118</v>
      </c>
      <c r="B143" s="5" t="s">
        <v>47</v>
      </c>
      <c r="C143" s="6" t="s">
        <v>23</v>
      </c>
      <c r="D143" s="6" t="s">
        <v>45</v>
      </c>
      <c r="E143" s="6" t="s">
        <v>17</v>
      </c>
      <c r="F143" s="6" t="s">
        <v>18</v>
      </c>
      <c r="G143" s="7">
        <v>4000</v>
      </c>
      <c r="H143" s="8">
        <v>6</v>
      </c>
      <c r="I143" s="7">
        <v>24000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 t="s">
        <v>23</v>
      </c>
      <c r="Z143" s="24" t="e">
        <v>#N/A</v>
      </c>
      <c r="AA143" s="2" t="s">
        <v>45</v>
      </c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ht="19.5" customHeight="1">
      <c r="A144" s="4">
        <v>44133</v>
      </c>
      <c r="B144" s="5" t="s">
        <v>47</v>
      </c>
      <c r="C144" s="6" t="s">
        <v>23</v>
      </c>
      <c r="D144" s="6" t="s">
        <v>45</v>
      </c>
      <c r="E144" s="6" t="s">
        <v>17</v>
      </c>
      <c r="F144" s="6" t="s">
        <v>18</v>
      </c>
      <c r="G144" s="7">
        <v>4000</v>
      </c>
      <c r="H144" s="8">
        <v>8</v>
      </c>
      <c r="I144" s="7">
        <v>32000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 t="s">
        <v>19</v>
      </c>
      <c r="Z144" s="24" t="e">
        <v>#N/A</v>
      </c>
      <c r="AA144" s="2" t="s">
        <v>36</v>
      </c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ht="19.5" customHeight="1">
      <c r="A145" s="4">
        <v>44143</v>
      </c>
      <c r="B145" s="5" t="s">
        <v>47</v>
      </c>
      <c r="C145" s="6" t="s">
        <v>23</v>
      </c>
      <c r="D145" s="6" t="s">
        <v>45</v>
      </c>
      <c r="E145" s="6" t="s">
        <v>12</v>
      </c>
      <c r="F145" s="6" t="s">
        <v>25</v>
      </c>
      <c r="G145" s="7">
        <v>6000</v>
      </c>
      <c r="H145" s="8">
        <v>5</v>
      </c>
      <c r="I145" s="7">
        <v>30000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 t="s">
        <v>10</v>
      </c>
      <c r="Z145" s="24" t="e">
        <v>#N/A</v>
      </c>
      <c r="AA145" s="2" t="s">
        <v>11</v>
      </c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 ht="19.5" customHeight="1">
      <c r="A146" s="4">
        <v>44144</v>
      </c>
      <c r="B146" s="5" t="s">
        <v>47</v>
      </c>
      <c r="C146" s="6" t="s">
        <v>23</v>
      </c>
      <c r="D146" s="6" t="s">
        <v>45</v>
      </c>
      <c r="E146" s="6" t="s">
        <v>12</v>
      </c>
      <c r="F146" s="6" t="s">
        <v>25</v>
      </c>
      <c r="G146" s="7">
        <v>6000</v>
      </c>
      <c r="H146" s="8">
        <v>8</v>
      </c>
      <c r="I146" s="7">
        <v>48000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 t="s">
        <v>21</v>
      </c>
      <c r="Z146" s="24" t="e">
        <v>#N/A</v>
      </c>
      <c r="AA146" s="2" t="s">
        <v>41</v>
      </c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 ht="19.5" customHeight="1">
      <c r="A147" s="4">
        <v>44145</v>
      </c>
      <c r="B147" s="5" t="s">
        <v>47</v>
      </c>
      <c r="C147" s="6" t="s">
        <v>23</v>
      </c>
      <c r="D147" s="6" t="s">
        <v>45</v>
      </c>
      <c r="E147" s="6" t="s">
        <v>14</v>
      </c>
      <c r="F147" s="6" t="s">
        <v>15</v>
      </c>
      <c r="G147" s="7">
        <v>10000</v>
      </c>
      <c r="H147" s="8">
        <v>1</v>
      </c>
      <c r="I147" s="7">
        <v>10000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7" ht="19.5" customHeight="1">
      <c r="A148" s="4">
        <v>44146</v>
      </c>
      <c r="B148" s="5" t="s">
        <v>47</v>
      </c>
      <c r="C148" s="6" t="s">
        <v>23</v>
      </c>
      <c r="D148" s="6" t="s">
        <v>45</v>
      </c>
      <c r="E148" s="6" t="s">
        <v>14</v>
      </c>
      <c r="F148" s="6" t="s">
        <v>15</v>
      </c>
      <c r="G148" s="7">
        <v>10000</v>
      </c>
      <c r="H148" s="8">
        <v>7</v>
      </c>
      <c r="I148" s="7">
        <v>70000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7" ht="19.5" customHeight="1">
      <c r="A149" s="4">
        <v>44187</v>
      </c>
      <c r="B149" s="5" t="s">
        <v>47</v>
      </c>
      <c r="C149" s="6" t="s">
        <v>23</v>
      </c>
      <c r="D149" s="6" t="s">
        <v>45</v>
      </c>
      <c r="E149" s="6" t="s">
        <v>17</v>
      </c>
      <c r="F149" s="6" t="s">
        <v>18</v>
      </c>
      <c r="G149" s="7">
        <v>4000</v>
      </c>
      <c r="H149" s="8">
        <v>6</v>
      </c>
      <c r="I149" s="7">
        <v>24000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ht="19.5" customHeight="1">
      <c r="A150" s="4">
        <v>44193</v>
      </c>
      <c r="B150" s="5" t="s">
        <v>47</v>
      </c>
      <c r="C150" s="6" t="s">
        <v>23</v>
      </c>
      <c r="D150" s="6" t="s">
        <v>45</v>
      </c>
      <c r="E150" s="6" t="s">
        <v>14</v>
      </c>
      <c r="F150" s="6" t="s">
        <v>27</v>
      </c>
      <c r="G150" s="7">
        <v>18000</v>
      </c>
      <c r="H150" s="8">
        <v>3</v>
      </c>
      <c r="I150" s="7">
        <v>54000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19.5" customHeight="1">
      <c r="A151" s="4">
        <v>44196</v>
      </c>
      <c r="B151" s="5" t="s">
        <v>47</v>
      </c>
      <c r="C151" s="6" t="s">
        <v>23</v>
      </c>
      <c r="D151" s="6" t="s">
        <v>45</v>
      </c>
      <c r="E151" s="6" t="s">
        <v>12</v>
      </c>
      <c r="F151" s="6" t="s">
        <v>13</v>
      </c>
      <c r="G151" s="7">
        <v>7000</v>
      </c>
      <c r="H151" s="8">
        <v>10</v>
      </c>
      <c r="I151" s="7">
        <v>70000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ht="19.5" customHeight="1">
      <c r="A152" s="4">
        <v>44203</v>
      </c>
      <c r="B152" s="5" t="s">
        <v>47</v>
      </c>
      <c r="C152" s="6" t="s">
        <v>23</v>
      </c>
      <c r="D152" s="6" t="s">
        <v>45</v>
      </c>
      <c r="E152" s="6" t="s">
        <v>12</v>
      </c>
      <c r="F152" s="6" t="s">
        <v>13</v>
      </c>
      <c r="G152" s="7">
        <v>7000</v>
      </c>
      <c r="H152" s="8">
        <v>2</v>
      </c>
      <c r="I152" s="7">
        <v>14000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ht="19.5" customHeight="1">
      <c r="A153" s="4">
        <v>44212</v>
      </c>
      <c r="B153" s="5" t="s">
        <v>47</v>
      </c>
      <c r="C153" s="6" t="s">
        <v>23</v>
      </c>
      <c r="D153" s="6" t="s">
        <v>45</v>
      </c>
      <c r="E153" s="6" t="s">
        <v>12</v>
      </c>
      <c r="F153" s="6" t="s">
        <v>20</v>
      </c>
      <c r="G153" s="7">
        <v>3000</v>
      </c>
      <c r="H153" s="8">
        <v>5</v>
      </c>
      <c r="I153" s="7">
        <v>15000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19.5" customHeight="1">
      <c r="A154" s="4">
        <v>44217</v>
      </c>
      <c r="B154" s="5" t="s">
        <v>47</v>
      </c>
      <c r="C154" s="6" t="s">
        <v>23</v>
      </c>
      <c r="D154" s="6" t="s">
        <v>45</v>
      </c>
      <c r="E154" s="6" t="s">
        <v>14</v>
      </c>
      <c r="F154" s="6" t="s">
        <v>27</v>
      </c>
      <c r="G154" s="7">
        <v>18000</v>
      </c>
      <c r="H154" s="8">
        <v>3</v>
      </c>
      <c r="I154" s="7">
        <v>54000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ht="19.5" customHeight="1">
      <c r="A155" s="4">
        <v>44221</v>
      </c>
      <c r="B155" s="5" t="s">
        <v>47</v>
      </c>
      <c r="C155" s="6" t="s">
        <v>23</v>
      </c>
      <c r="D155" s="6" t="s">
        <v>45</v>
      </c>
      <c r="E155" s="6" t="s">
        <v>17</v>
      </c>
      <c r="F155" s="6" t="s">
        <v>18</v>
      </c>
      <c r="G155" s="7">
        <v>4000</v>
      </c>
      <c r="H155" s="8">
        <v>5</v>
      </c>
      <c r="I155" s="7">
        <v>20000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ht="19.5" customHeight="1">
      <c r="A156" s="4">
        <v>43835</v>
      </c>
      <c r="B156" s="5" t="s">
        <v>51</v>
      </c>
      <c r="C156" s="6" t="s">
        <v>26</v>
      </c>
      <c r="D156" s="6" t="s">
        <v>34</v>
      </c>
      <c r="E156" s="6" t="s">
        <v>12</v>
      </c>
      <c r="F156" s="6" t="s">
        <v>25</v>
      </c>
      <c r="G156" s="7">
        <v>6000</v>
      </c>
      <c r="H156" s="8">
        <v>10</v>
      </c>
      <c r="I156" s="7">
        <v>60000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7" ht="19.5" customHeight="1">
      <c r="A157" s="4">
        <v>43836</v>
      </c>
      <c r="B157" s="5" t="s">
        <v>51</v>
      </c>
      <c r="C157" s="6" t="s">
        <v>26</v>
      </c>
      <c r="D157" s="6" t="s">
        <v>34</v>
      </c>
      <c r="E157" s="6" t="s">
        <v>12</v>
      </c>
      <c r="F157" s="6" t="s">
        <v>13</v>
      </c>
      <c r="G157" s="7">
        <v>7000</v>
      </c>
      <c r="H157" s="8">
        <v>10</v>
      </c>
      <c r="I157" s="7">
        <v>70000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 ht="19.5" customHeight="1">
      <c r="A158" s="4">
        <v>43849</v>
      </c>
      <c r="B158" s="5" t="s">
        <v>51</v>
      </c>
      <c r="C158" s="6" t="s">
        <v>26</v>
      </c>
      <c r="D158" s="6" t="s">
        <v>34</v>
      </c>
      <c r="E158" s="6" t="s">
        <v>17</v>
      </c>
      <c r="F158" s="6" t="s">
        <v>18</v>
      </c>
      <c r="G158" s="7">
        <v>4000</v>
      </c>
      <c r="H158" s="8">
        <v>1</v>
      </c>
      <c r="I158" s="7">
        <v>4000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ht="19.5" customHeight="1">
      <c r="A159" s="4">
        <v>43851</v>
      </c>
      <c r="B159" s="5" t="s">
        <v>51</v>
      </c>
      <c r="C159" s="6" t="s">
        <v>26</v>
      </c>
      <c r="D159" s="6" t="s">
        <v>34</v>
      </c>
      <c r="E159" s="6" t="s">
        <v>14</v>
      </c>
      <c r="F159" s="6" t="s">
        <v>27</v>
      </c>
      <c r="G159" s="7">
        <v>18000</v>
      </c>
      <c r="H159" s="8">
        <v>1</v>
      </c>
      <c r="I159" s="7">
        <v>18000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 ht="19.5" customHeight="1">
      <c r="A160" s="4">
        <v>43854</v>
      </c>
      <c r="B160" s="5" t="s">
        <v>51</v>
      </c>
      <c r="C160" s="6" t="s">
        <v>26</v>
      </c>
      <c r="D160" s="6" t="s">
        <v>34</v>
      </c>
      <c r="E160" s="6" t="s">
        <v>12</v>
      </c>
      <c r="F160" s="6" t="s">
        <v>13</v>
      </c>
      <c r="G160" s="7">
        <v>7000</v>
      </c>
      <c r="H160" s="8">
        <v>6</v>
      </c>
      <c r="I160" s="7">
        <v>42000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ht="19.5" customHeight="1">
      <c r="A161" s="4">
        <v>43856</v>
      </c>
      <c r="B161" s="5" t="s">
        <v>51</v>
      </c>
      <c r="C161" s="6" t="s">
        <v>26</v>
      </c>
      <c r="D161" s="6" t="s">
        <v>34</v>
      </c>
      <c r="E161" s="6" t="s">
        <v>17</v>
      </c>
      <c r="F161" s="6" t="s">
        <v>18</v>
      </c>
      <c r="G161" s="7">
        <v>4000</v>
      </c>
      <c r="H161" s="8">
        <v>6</v>
      </c>
      <c r="I161" s="7">
        <v>24000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 ht="19.5" customHeight="1">
      <c r="A162" s="4">
        <v>43863</v>
      </c>
      <c r="B162" s="5" t="s">
        <v>51</v>
      </c>
      <c r="C162" s="6" t="s">
        <v>26</v>
      </c>
      <c r="D162" s="6" t="s">
        <v>34</v>
      </c>
      <c r="E162" s="6" t="s">
        <v>12</v>
      </c>
      <c r="F162" s="6" t="s">
        <v>13</v>
      </c>
      <c r="G162" s="7">
        <v>7000</v>
      </c>
      <c r="H162" s="8">
        <v>4</v>
      </c>
      <c r="I162" s="7">
        <v>28000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 ht="19.5" customHeight="1">
      <c r="A163" s="4">
        <v>43879</v>
      </c>
      <c r="B163" s="5" t="s">
        <v>51</v>
      </c>
      <c r="C163" s="6" t="s">
        <v>26</v>
      </c>
      <c r="D163" s="6" t="s">
        <v>34</v>
      </c>
      <c r="E163" s="6" t="s">
        <v>14</v>
      </c>
      <c r="F163" s="6" t="s">
        <v>27</v>
      </c>
      <c r="G163" s="7">
        <v>18000</v>
      </c>
      <c r="H163" s="8">
        <v>4</v>
      </c>
      <c r="I163" s="7">
        <v>72000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ht="19.5" customHeight="1">
      <c r="A164" s="4">
        <v>43889</v>
      </c>
      <c r="B164" s="5" t="s">
        <v>51</v>
      </c>
      <c r="C164" s="6" t="s">
        <v>26</v>
      </c>
      <c r="D164" s="6" t="s">
        <v>34</v>
      </c>
      <c r="E164" s="6" t="s">
        <v>14</v>
      </c>
      <c r="F164" s="6" t="s">
        <v>15</v>
      </c>
      <c r="G164" s="7">
        <v>10000</v>
      </c>
      <c r="H164" s="8">
        <v>1</v>
      </c>
      <c r="I164" s="7">
        <v>10000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 ht="19.5" customHeight="1">
      <c r="A165" s="4">
        <v>43897</v>
      </c>
      <c r="B165" s="5" t="s">
        <v>51</v>
      </c>
      <c r="C165" s="6" t="s">
        <v>26</v>
      </c>
      <c r="D165" s="6" t="s">
        <v>34</v>
      </c>
      <c r="E165" s="6" t="s">
        <v>12</v>
      </c>
      <c r="F165" s="6" t="s">
        <v>25</v>
      </c>
      <c r="G165" s="7">
        <v>6000</v>
      </c>
      <c r="H165" s="8">
        <v>2</v>
      </c>
      <c r="I165" s="7">
        <v>12000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ht="19.5" customHeight="1">
      <c r="A166" s="4">
        <v>43924</v>
      </c>
      <c r="B166" s="5" t="s">
        <v>51</v>
      </c>
      <c r="C166" s="6" t="s">
        <v>26</v>
      </c>
      <c r="D166" s="6" t="s">
        <v>34</v>
      </c>
      <c r="E166" s="6" t="s">
        <v>12</v>
      </c>
      <c r="F166" s="6" t="s">
        <v>13</v>
      </c>
      <c r="G166" s="7">
        <v>7000</v>
      </c>
      <c r="H166" s="8">
        <v>3</v>
      </c>
      <c r="I166" s="7">
        <v>21000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ht="19.5" customHeight="1">
      <c r="A167" s="4">
        <v>43930</v>
      </c>
      <c r="B167" s="5" t="s">
        <v>51</v>
      </c>
      <c r="C167" s="6" t="s">
        <v>26</v>
      </c>
      <c r="D167" s="6" t="s">
        <v>34</v>
      </c>
      <c r="E167" s="6" t="s">
        <v>12</v>
      </c>
      <c r="F167" s="6" t="s">
        <v>13</v>
      </c>
      <c r="G167" s="7">
        <v>7000</v>
      </c>
      <c r="H167" s="8">
        <v>8</v>
      </c>
      <c r="I167" s="7">
        <v>56000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ht="19.5" customHeight="1">
      <c r="A168" s="4">
        <v>43932</v>
      </c>
      <c r="B168" s="5" t="s">
        <v>51</v>
      </c>
      <c r="C168" s="6" t="s">
        <v>26</v>
      </c>
      <c r="D168" s="6" t="s">
        <v>34</v>
      </c>
      <c r="E168" s="6" t="s">
        <v>12</v>
      </c>
      <c r="F168" s="6" t="s">
        <v>13</v>
      </c>
      <c r="G168" s="7">
        <v>7000</v>
      </c>
      <c r="H168" s="8">
        <v>3</v>
      </c>
      <c r="I168" s="7">
        <v>21000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:37" ht="19.5" customHeight="1">
      <c r="A169" s="4">
        <v>43935</v>
      </c>
      <c r="B169" s="5" t="s">
        <v>51</v>
      </c>
      <c r="C169" s="6" t="s">
        <v>26</v>
      </c>
      <c r="D169" s="6" t="s">
        <v>34</v>
      </c>
      <c r="E169" s="6" t="s">
        <v>12</v>
      </c>
      <c r="F169" s="6" t="s">
        <v>25</v>
      </c>
      <c r="G169" s="7">
        <v>6000</v>
      </c>
      <c r="H169" s="8">
        <v>4</v>
      </c>
      <c r="I169" s="7">
        <v>24000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:37" ht="19.5" customHeight="1">
      <c r="A170" s="4">
        <v>43939</v>
      </c>
      <c r="B170" s="5" t="s">
        <v>51</v>
      </c>
      <c r="C170" s="6" t="s">
        <v>26</v>
      </c>
      <c r="D170" s="6" t="s">
        <v>34</v>
      </c>
      <c r="E170" s="6" t="s">
        <v>17</v>
      </c>
      <c r="F170" s="6" t="s">
        <v>22</v>
      </c>
      <c r="G170" s="7">
        <v>8000</v>
      </c>
      <c r="H170" s="8">
        <v>1</v>
      </c>
      <c r="I170" s="7">
        <v>8000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9.5" customHeight="1">
      <c r="A171" s="4">
        <v>43940</v>
      </c>
      <c r="B171" s="5" t="s">
        <v>51</v>
      </c>
      <c r="C171" s="6" t="s">
        <v>26</v>
      </c>
      <c r="D171" s="6" t="s">
        <v>34</v>
      </c>
      <c r="E171" s="6" t="s">
        <v>17</v>
      </c>
      <c r="F171" s="6" t="s">
        <v>22</v>
      </c>
      <c r="G171" s="7">
        <v>8000</v>
      </c>
      <c r="H171" s="8">
        <v>6</v>
      </c>
      <c r="I171" s="7">
        <v>48000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19.5" customHeight="1">
      <c r="A172" s="4">
        <v>43963</v>
      </c>
      <c r="B172" s="5" t="s">
        <v>51</v>
      </c>
      <c r="C172" s="6" t="s">
        <v>26</v>
      </c>
      <c r="D172" s="6" t="s">
        <v>34</v>
      </c>
      <c r="E172" s="6" t="s">
        <v>14</v>
      </c>
      <c r="F172" s="6" t="s">
        <v>15</v>
      </c>
      <c r="G172" s="7">
        <v>10000</v>
      </c>
      <c r="H172" s="8">
        <v>6</v>
      </c>
      <c r="I172" s="7">
        <v>60000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9.5" customHeight="1">
      <c r="A173" s="4">
        <v>43966</v>
      </c>
      <c r="B173" s="5" t="s">
        <v>51</v>
      </c>
      <c r="C173" s="6" t="s">
        <v>26</v>
      </c>
      <c r="D173" s="6" t="s">
        <v>34</v>
      </c>
      <c r="E173" s="6" t="s">
        <v>12</v>
      </c>
      <c r="F173" s="6" t="s">
        <v>13</v>
      </c>
      <c r="G173" s="7">
        <v>7000</v>
      </c>
      <c r="H173" s="8">
        <v>6</v>
      </c>
      <c r="I173" s="7">
        <v>42000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19.5" customHeight="1">
      <c r="A174" s="4">
        <v>43975</v>
      </c>
      <c r="B174" s="5" t="s">
        <v>51</v>
      </c>
      <c r="C174" s="6" t="s">
        <v>26</v>
      </c>
      <c r="D174" s="6" t="s">
        <v>34</v>
      </c>
      <c r="E174" s="6" t="s">
        <v>17</v>
      </c>
      <c r="F174" s="6" t="s">
        <v>18</v>
      </c>
      <c r="G174" s="7">
        <v>4000</v>
      </c>
      <c r="H174" s="8">
        <v>7</v>
      </c>
      <c r="I174" s="7">
        <v>28000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9.5" customHeight="1">
      <c r="A175" s="4">
        <v>43975</v>
      </c>
      <c r="B175" s="5" t="s">
        <v>51</v>
      </c>
      <c r="C175" s="6" t="s">
        <v>26</v>
      </c>
      <c r="D175" s="6" t="s">
        <v>34</v>
      </c>
      <c r="E175" s="6" t="s">
        <v>12</v>
      </c>
      <c r="F175" s="6" t="s">
        <v>25</v>
      </c>
      <c r="G175" s="7">
        <v>6000</v>
      </c>
      <c r="H175" s="8">
        <v>5</v>
      </c>
      <c r="I175" s="7">
        <v>30000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19.5" customHeight="1">
      <c r="A176" s="4">
        <v>43990</v>
      </c>
      <c r="B176" s="5" t="s">
        <v>51</v>
      </c>
      <c r="C176" s="6" t="s">
        <v>26</v>
      </c>
      <c r="D176" s="6" t="s">
        <v>34</v>
      </c>
      <c r="E176" s="6" t="s">
        <v>12</v>
      </c>
      <c r="F176" s="6" t="s">
        <v>13</v>
      </c>
      <c r="G176" s="7">
        <v>7000</v>
      </c>
      <c r="H176" s="8">
        <v>7</v>
      </c>
      <c r="I176" s="7">
        <v>49000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9.5" customHeight="1">
      <c r="A177" s="4">
        <v>43996</v>
      </c>
      <c r="B177" s="5" t="s">
        <v>51</v>
      </c>
      <c r="C177" s="6" t="s">
        <v>26</v>
      </c>
      <c r="D177" s="6" t="s">
        <v>34</v>
      </c>
      <c r="E177" s="6" t="s">
        <v>17</v>
      </c>
      <c r="F177" s="6" t="s">
        <v>22</v>
      </c>
      <c r="G177" s="7">
        <v>8000</v>
      </c>
      <c r="H177" s="8">
        <v>8</v>
      </c>
      <c r="I177" s="7">
        <v>64000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9.5" customHeight="1">
      <c r="A178" s="4">
        <v>43998</v>
      </c>
      <c r="B178" s="5" t="s">
        <v>51</v>
      </c>
      <c r="C178" s="6" t="s">
        <v>26</v>
      </c>
      <c r="D178" s="6" t="s">
        <v>34</v>
      </c>
      <c r="E178" s="6" t="s">
        <v>17</v>
      </c>
      <c r="F178" s="6" t="s">
        <v>22</v>
      </c>
      <c r="G178" s="7">
        <v>8000</v>
      </c>
      <c r="H178" s="8">
        <v>5</v>
      </c>
      <c r="I178" s="7">
        <v>40000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9.5" customHeight="1">
      <c r="A179" s="4">
        <v>44004</v>
      </c>
      <c r="B179" s="5" t="s">
        <v>51</v>
      </c>
      <c r="C179" s="6" t="s">
        <v>26</v>
      </c>
      <c r="D179" s="6" t="s">
        <v>34</v>
      </c>
      <c r="E179" s="6" t="s">
        <v>17</v>
      </c>
      <c r="F179" s="6" t="s">
        <v>22</v>
      </c>
      <c r="G179" s="7">
        <v>8000</v>
      </c>
      <c r="H179" s="8">
        <v>8</v>
      </c>
      <c r="I179" s="7">
        <v>64000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9.5" customHeight="1">
      <c r="A180" s="4">
        <v>44012</v>
      </c>
      <c r="B180" s="5" t="s">
        <v>51</v>
      </c>
      <c r="C180" s="6" t="s">
        <v>26</v>
      </c>
      <c r="D180" s="6" t="s">
        <v>34</v>
      </c>
      <c r="E180" s="6" t="s">
        <v>12</v>
      </c>
      <c r="F180" s="6" t="s">
        <v>20</v>
      </c>
      <c r="G180" s="7">
        <v>3000</v>
      </c>
      <c r="H180" s="8">
        <v>7</v>
      </c>
      <c r="I180" s="7">
        <v>21000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ht="19.5" customHeight="1">
      <c r="A181" s="4">
        <v>44028</v>
      </c>
      <c r="B181" s="5" t="s">
        <v>51</v>
      </c>
      <c r="C181" s="6" t="s">
        <v>26</v>
      </c>
      <c r="D181" s="6" t="s">
        <v>34</v>
      </c>
      <c r="E181" s="6" t="s">
        <v>17</v>
      </c>
      <c r="F181" s="6" t="s">
        <v>22</v>
      </c>
      <c r="G181" s="7">
        <v>8000</v>
      </c>
      <c r="H181" s="8">
        <v>8</v>
      </c>
      <c r="I181" s="7">
        <v>64000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19.5" customHeight="1">
      <c r="A182" s="4">
        <v>44031</v>
      </c>
      <c r="B182" s="5" t="s">
        <v>51</v>
      </c>
      <c r="C182" s="6" t="s">
        <v>26</v>
      </c>
      <c r="D182" s="6" t="s">
        <v>34</v>
      </c>
      <c r="E182" s="6" t="s">
        <v>14</v>
      </c>
      <c r="F182" s="6" t="s">
        <v>15</v>
      </c>
      <c r="G182" s="7">
        <v>10000</v>
      </c>
      <c r="H182" s="8">
        <v>1</v>
      </c>
      <c r="I182" s="7">
        <v>10000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19.5" customHeight="1">
      <c r="A183" s="4">
        <v>44033</v>
      </c>
      <c r="B183" s="5" t="s">
        <v>51</v>
      </c>
      <c r="C183" s="6" t="s">
        <v>26</v>
      </c>
      <c r="D183" s="6" t="s">
        <v>34</v>
      </c>
      <c r="E183" s="6" t="s">
        <v>12</v>
      </c>
      <c r="F183" s="6" t="s">
        <v>20</v>
      </c>
      <c r="G183" s="7">
        <v>3000</v>
      </c>
      <c r="H183" s="8">
        <v>4</v>
      </c>
      <c r="I183" s="7">
        <v>12000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9.5" customHeight="1">
      <c r="A184" s="4">
        <v>44034</v>
      </c>
      <c r="B184" s="5" t="s">
        <v>51</v>
      </c>
      <c r="C184" s="6" t="s">
        <v>26</v>
      </c>
      <c r="D184" s="6" t="s">
        <v>34</v>
      </c>
      <c r="E184" s="6" t="s">
        <v>17</v>
      </c>
      <c r="F184" s="6" t="s">
        <v>22</v>
      </c>
      <c r="G184" s="7">
        <v>8000</v>
      </c>
      <c r="H184" s="8">
        <v>7</v>
      </c>
      <c r="I184" s="7">
        <v>56000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19.5" customHeight="1">
      <c r="A185" s="4">
        <v>44038</v>
      </c>
      <c r="B185" s="5" t="s">
        <v>51</v>
      </c>
      <c r="C185" s="6" t="s">
        <v>26</v>
      </c>
      <c r="D185" s="6" t="s">
        <v>34</v>
      </c>
      <c r="E185" s="6" t="s">
        <v>12</v>
      </c>
      <c r="F185" s="6" t="s">
        <v>13</v>
      </c>
      <c r="G185" s="7">
        <v>7000</v>
      </c>
      <c r="H185" s="8">
        <v>8</v>
      </c>
      <c r="I185" s="7">
        <v>56000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19.5" customHeight="1">
      <c r="A186" s="4">
        <v>44047</v>
      </c>
      <c r="B186" s="5" t="s">
        <v>51</v>
      </c>
      <c r="C186" s="6" t="s">
        <v>26</v>
      </c>
      <c r="D186" s="6" t="s">
        <v>34</v>
      </c>
      <c r="E186" s="6" t="s">
        <v>17</v>
      </c>
      <c r="F186" s="6" t="s">
        <v>18</v>
      </c>
      <c r="G186" s="7">
        <v>4000</v>
      </c>
      <c r="H186" s="8">
        <v>7</v>
      </c>
      <c r="I186" s="7">
        <v>28000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:37" ht="19.5" customHeight="1">
      <c r="A187" s="4">
        <v>44050</v>
      </c>
      <c r="B187" s="5" t="s">
        <v>51</v>
      </c>
      <c r="C187" s="6" t="s">
        <v>26</v>
      </c>
      <c r="D187" s="6" t="s">
        <v>34</v>
      </c>
      <c r="E187" s="6" t="s">
        <v>12</v>
      </c>
      <c r="F187" s="6" t="s">
        <v>20</v>
      </c>
      <c r="G187" s="7">
        <v>3000</v>
      </c>
      <c r="H187" s="8">
        <v>1</v>
      </c>
      <c r="I187" s="7">
        <v>3000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:37" ht="19.5" customHeight="1">
      <c r="A188" s="4">
        <v>44063</v>
      </c>
      <c r="B188" s="5" t="s">
        <v>51</v>
      </c>
      <c r="C188" s="6" t="s">
        <v>26</v>
      </c>
      <c r="D188" s="6" t="s">
        <v>34</v>
      </c>
      <c r="E188" s="6" t="s">
        <v>12</v>
      </c>
      <c r="F188" s="6" t="s">
        <v>13</v>
      </c>
      <c r="G188" s="7">
        <v>7000</v>
      </c>
      <c r="H188" s="8">
        <v>5</v>
      </c>
      <c r="I188" s="7">
        <v>35000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:37" ht="19.5" customHeight="1">
      <c r="A189" s="4">
        <v>44064</v>
      </c>
      <c r="B189" s="5" t="s">
        <v>51</v>
      </c>
      <c r="C189" s="6" t="s">
        <v>26</v>
      </c>
      <c r="D189" s="6" t="s">
        <v>34</v>
      </c>
      <c r="E189" s="6" t="s">
        <v>14</v>
      </c>
      <c r="F189" s="6" t="s">
        <v>27</v>
      </c>
      <c r="G189" s="7">
        <v>18000</v>
      </c>
      <c r="H189" s="8">
        <v>3</v>
      </c>
      <c r="I189" s="7">
        <v>54000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:37" ht="19.5" customHeight="1">
      <c r="A190" s="4">
        <v>44067</v>
      </c>
      <c r="B190" s="5" t="s">
        <v>51</v>
      </c>
      <c r="C190" s="6" t="s">
        <v>26</v>
      </c>
      <c r="D190" s="6" t="s">
        <v>34</v>
      </c>
      <c r="E190" s="6" t="s">
        <v>12</v>
      </c>
      <c r="F190" s="6" t="s">
        <v>20</v>
      </c>
      <c r="G190" s="7">
        <v>3000</v>
      </c>
      <c r="H190" s="8">
        <v>9</v>
      </c>
      <c r="I190" s="7">
        <v>27000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:37" ht="19.5" customHeight="1">
      <c r="A191" s="4">
        <v>44068</v>
      </c>
      <c r="B191" s="5" t="s">
        <v>51</v>
      </c>
      <c r="C191" s="6" t="s">
        <v>26</v>
      </c>
      <c r="D191" s="6" t="s">
        <v>34</v>
      </c>
      <c r="E191" s="6" t="s">
        <v>17</v>
      </c>
      <c r="F191" s="6" t="s">
        <v>22</v>
      </c>
      <c r="G191" s="7">
        <v>8000</v>
      </c>
      <c r="H191" s="8">
        <v>1</v>
      </c>
      <c r="I191" s="7">
        <v>8000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:37" ht="19.5" customHeight="1">
      <c r="A192" s="4">
        <v>44068</v>
      </c>
      <c r="B192" s="5" t="s">
        <v>51</v>
      </c>
      <c r="C192" s="6" t="s">
        <v>26</v>
      </c>
      <c r="D192" s="6" t="s">
        <v>34</v>
      </c>
      <c r="E192" s="6" t="s">
        <v>12</v>
      </c>
      <c r="F192" s="6" t="s">
        <v>25</v>
      </c>
      <c r="G192" s="7">
        <v>6000</v>
      </c>
      <c r="H192" s="8">
        <v>3</v>
      </c>
      <c r="I192" s="7">
        <v>18000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:37" ht="19.5" customHeight="1">
      <c r="A193" s="4">
        <v>44070</v>
      </c>
      <c r="B193" s="5" t="s">
        <v>51</v>
      </c>
      <c r="C193" s="6" t="s">
        <v>26</v>
      </c>
      <c r="D193" s="6" t="s">
        <v>34</v>
      </c>
      <c r="E193" s="6" t="s">
        <v>12</v>
      </c>
      <c r="F193" s="6" t="s">
        <v>13</v>
      </c>
      <c r="G193" s="7">
        <v>7000</v>
      </c>
      <c r="H193" s="8">
        <v>9</v>
      </c>
      <c r="I193" s="7">
        <v>63000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:37" ht="19.5" customHeight="1">
      <c r="A194" s="4">
        <v>44071</v>
      </c>
      <c r="B194" s="5" t="s">
        <v>51</v>
      </c>
      <c r="C194" s="6" t="s">
        <v>26</v>
      </c>
      <c r="D194" s="6" t="s">
        <v>34</v>
      </c>
      <c r="E194" s="6" t="s">
        <v>14</v>
      </c>
      <c r="F194" s="6" t="s">
        <v>27</v>
      </c>
      <c r="G194" s="7">
        <v>18000</v>
      </c>
      <c r="H194" s="8">
        <v>4</v>
      </c>
      <c r="I194" s="7">
        <v>72000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:37" ht="19.5" customHeight="1">
      <c r="A195" s="4">
        <v>44090</v>
      </c>
      <c r="B195" s="5" t="s">
        <v>51</v>
      </c>
      <c r="C195" s="6" t="s">
        <v>26</v>
      </c>
      <c r="D195" s="6" t="s">
        <v>34</v>
      </c>
      <c r="E195" s="6" t="s">
        <v>12</v>
      </c>
      <c r="F195" s="6" t="s">
        <v>13</v>
      </c>
      <c r="G195" s="7">
        <v>7000</v>
      </c>
      <c r="H195" s="8">
        <v>6</v>
      </c>
      <c r="I195" s="7">
        <v>42000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:37" ht="19.5" customHeight="1">
      <c r="A196" s="4">
        <v>44096</v>
      </c>
      <c r="B196" s="5" t="s">
        <v>51</v>
      </c>
      <c r="C196" s="6" t="s">
        <v>26</v>
      </c>
      <c r="D196" s="6" t="s">
        <v>34</v>
      </c>
      <c r="E196" s="6" t="s">
        <v>14</v>
      </c>
      <c r="F196" s="6" t="s">
        <v>15</v>
      </c>
      <c r="G196" s="7">
        <v>10000</v>
      </c>
      <c r="H196" s="8">
        <v>9</v>
      </c>
      <c r="I196" s="7">
        <v>90000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:37" ht="19.5" customHeight="1">
      <c r="A197" s="4">
        <v>44106</v>
      </c>
      <c r="B197" s="5" t="s">
        <v>51</v>
      </c>
      <c r="C197" s="6" t="s">
        <v>26</v>
      </c>
      <c r="D197" s="6" t="s">
        <v>34</v>
      </c>
      <c r="E197" s="6" t="s">
        <v>14</v>
      </c>
      <c r="F197" s="6" t="s">
        <v>15</v>
      </c>
      <c r="G197" s="7">
        <v>10000</v>
      </c>
      <c r="H197" s="8">
        <v>10</v>
      </c>
      <c r="I197" s="7">
        <v>100000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1:37" ht="19.5" customHeight="1">
      <c r="A198" s="4">
        <v>44107</v>
      </c>
      <c r="B198" s="5" t="s">
        <v>51</v>
      </c>
      <c r="C198" s="6" t="s">
        <v>26</v>
      </c>
      <c r="D198" s="6" t="s">
        <v>34</v>
      </c>
      <c r="E198" s="6" t="s">
        <v>17</v>
      </c>
      <c r="F198" s="6" t="s">
        <v>18</v>
      </c>
      <c r="G198" s="7">
        <v>4000</v>
      </c>
      <c r="H198" s="8">
        <v>2</v>
      </c>
      <c r="I198" s="7">
        <v>8000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1:37" ht="19.5" customHeight="1">
      <c r="A199" s="4">
        <v>44122</v>
      </c>
      <c r="B199" s="5" t="s">
        <v>51</v>
      </c>
      <c r="C199" s="6" t="s">
        <v>26</v>
      </c>
      <c r="D199" s="6" t="s">
        <v>34</v>
      </c>
      <c r="E199" s="6" t="s">
        <v>14</v>
      </c>
      <c r="F199" s="6" t="s">
        <v>27</v>
      </c>
      <c r="G199" s="7">
        <v>18000</v>
      </c>
      <c r="H199" s="8">
        <v>3</v>
      </c>
      <c r="I199" s="7">
        <v>54000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1:37" ht="19.5" customHeight="1">
      <c r="A200" s="4">
        <v>44138</v>
      </c>
      <c r="B200" s="5" t="s">
        <v>51</v>
      </c>
      <c r="C200" s="6" t="s">
        <v>26</v>
      </c>
      <c r="D200" s="6" t="s">
        <v>34</v>
      </c>
      <c r="E200" s="6" t="s">
        <v>14</v>
      </c>
      <c r="F200" s="6" t="s">
        <v>15</v>
      </c>
      <c r="G200" s="7">
        <v>10000</v>
      </c>
      <c r="H200" s="8">
        <v>7</v>
      </c>
      <c r="I200" s="7">
        <v>70000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1:37" ht="19.5" customHeight="1">
      <c r="A201" s="4">
        <v>44138</v>
      </c>
      <c r="B201" s="5" t="s">
        <v>51</v>
      </c>
      <c r="C201" s="6" t="s">
        <v>26</v>
      </c>
      <c r="D201" s="6" t="s">
        <v>34</v>
      </c>
      <c r="E201" s="6" t="s">
        <v>17</v>
      </c>
      <c r="F201" s="6" t="s">
        <v>22</v>
      </c>
      <c r="G201" s="7">
        <v>8000</v>
      </c>
      <c r="H201" s="8">
        <v>7</v>
      </c>
      <c r="I201" s="7">
        <v>56000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1:37" ht="19.5" customHeight="1">
      <c r="A202" s="4">
        <v>44139</v>
      </c>
      <c r="B202" s="5" t="s">
        <v>51</v>
      </c>
      <c r="C202" s="6" t="s">
        <v>26</v>
      </c>
      <c r="D202" s="6" t="s">
        <v>34</v>
      </c>
      <c r="E202" s="6" t="s">
        <v>14</v>
      </c>
      <c r="F202" s="6" t="s">
        <v>15</v>
      </c>
      <c r="G202" s="7">
        <v>10000</v>
      </c>
      <c r="H202" s="8">
        <v>2</v>
      </c>
      <c r="I202" s="7">
        <v>20000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9.5" customHeight="1">
      <c r="A203" s="4">
        <v>44147</v>
      </c>
      <c r="B203" s="5" t="s">
        <v>51</v>
      </c>
      <c r="C203" s="6" t="s">
        <v>26</v>
      </c>
      <c r="D203" s="6" t="s">
        <v>34</v>
      </c>
      <c r="E203" s="6" t="s">
        <v>14</v>
      </c>
      <c r="F203" s="6" t="s">
        <v>15</v>
      </c>
      <c r="G203" s="7">
        <v>10000</v>
      </c>
      <c r="H203" s="8">
        <v>5</v>
      </c>
      <c r="I203" s="7">
        <v>50000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9.5" customHeight="1">
      <c r="A204" s="4">
        <v>44154</v>
      </c>
      <c r="B204" s="5" t="s">
        <v>51</v>
      </c>
      <c r="C204" s="6" t="s">
        <v>26</v>
      </c>
      <c r="D204" s="6" t="s">
        <v>34</v>
      </c>
      <c r="E204" s="6" t="s">
        <v>14</v>
      </c>
      <c r="F204" s="6" t="s">
        <v>27</v>
      </c>
      <c r="G204" s="7">
        <v>18000</v>
      </c>
      <c r="H204" s="8">
        <v>10</v>
      </c>
      <c r="I204" s="7">
        <v>180000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9.5" customHeight="1">
      <c r="A205" s="4">
        <v>44164</v>
      </c>
      <c r="B205" s="5" t="s">
        <v>51</v>
      </c>
      <c r="C205" s="6" t="s">
        <v>26</v>
      </c>
      <c r="D205" s="6" t="s">
        <v>34</v>
      </c>
      <c r="E205" s="6" t="s">
        <v>12</v>
      </c>
      <c r="F205" s="6" t="s">
        <v>20</v>
      </c>
      <c r="G205" s="7">
        <v>3000</v>
      </c>
      <c r="H205" s="8">
        <v>5</v>
      </c>
      <c r="I205" s="7">
        <v>15000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9.5" customHeight="1">
      <c r="A206" s="4">
        <v>44166</v>
      </c>
      <c r="B206" s="5" t="s">
        <v>51</v>
      </c>
      <c r="C206" s="6" t="s">
        <v>26</v>
      </c>
      <c r="D206" s="6" t="s">
        <v>34</v>
      </c>
      <c r="E206" s="6" t="s">
        <v>12</v>
      </c>
      <c r="F206" s="6" t="s">
        <v>25</v>
      </c>
      <c r="G206" s="7">
        <v>6000</v>
      </c>
      <c r="H206" s="8">
        <v>2</v>
      </c>
      <c r="I206" s="7">
        <v>12000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9.5" customHeight="1">
      <c r="A207" s="4">
        <v>44172</v>
      </c>
      <c r="B207" s="5" t="s">
        <v>51</v>
      </c>
      <c r="C207" s="6" t="s">
        <v>26</v>
      </c>
      <c r="D207" s="6" t="s">
        <v>34</v>
      </c>
      <c r="E207" s="6" t="s">
        <v>12</v>
      </c>
      <c r="F207" s="6" t="s">
        <v>25</v>
      </c>
      <c r="G207" s="7">
        <v>6000</v>
      </c>
      <c r="H207" s="8">
        <v>6</v>
      </c>
      <c r="I207" s="7">
        <v>36000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9.5" customHeight="1">
      <c r="A208" s="4">
        <v>44177</v>
      </c>
      <c r="B208" s="5" t="s">
        <v>51</v>
      </c>
      <c r="C208" s="6" t="s">
        <v>26</v>
      </c>
      <c r="D208" s="6" t="s">
        <v>34</v>
      </c>
      <c r="E208" s="6" t="s">
        <v>12</v>
      </c>
      <c r="F208" s="6" t="s">
        <v>13</v>
      </c>
      <c r="G208" s="7">
        <v>7000</v>
      </c>
      <c r="H208" s="8">
        <v>7</v>
      </c>
      <c r="I208" s="7">
        <v>49000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9.5" customHeight="1">
      <c r="A209" s="4">
        <v>44177</v>
      </c>
      <c r="B209" s="5" t="s">
        <v>51</v>
      </c>
      <c r="C209" s="6" t="s">
        <v>26</v>
      </c>
      <c r="D209" s="6" t="s">
        <v>34</v>
      </c>
      <c r="E209" s="6" t="s">
        <v>12</v>
      </c>
      <c r="F209" s="6" t="s">
        <v>20</v>
      </c>
      <c r="G209" s="7">
        <v>3000</v>
      </c>
      <c r="H209" s="8">
        <v>3</v>
      </c>
      <c r="I209" s="7">
        <v>9000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9.5" customHeight="1">
      <c r="A210" s="4">
        <v>44178</v>
      </c>
      <c r="B210" s="5" t="s">
        <v>51</v>
      </c>
      <c r="C210" s="6" t="s">
        <v>26</v>
      </c>
      <c r="D210" s="6" t="s">
        <v>34</v>
      </c>
      <c r="E210" s="6" t="s">
        <v>14</v>
      </c>
      <c r="F210" s="6" t="s">
        <v>15</v>
      </c>
      <c r="G210" s="7">
        <v>10000</v>
      </c>
      <c r="H210" s="8">
        <v>9</v>
      </c>
      <c r="I210" s="7">
        <v>90000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19.5" customHeight="1">
      <c r="A211" s="4">
        <v>44178</v>
      </c>
      <c r="B211" s="5" t="s">
        <v>51</v>
      </c>
      <c r="C211" s="6" t="s">
        <v>26</v>
      </c>
      <c r="D211" s="6" t="s">
        <v>34</v>
      </c>
      <c r="E211" s="6" t="s">
        <v>17</v>
      </c>
      <c r="F211" s="6" t="s">
        <v>22</v>
      </c>
      <c r="G211" s="7">
        <v>8000</v>
      </c>
      <c r="H211" s="8">
        <v>8</v>
      </c>
      <c r="I211" s="7">
        <v>64000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9.5" customHeight="1">
      <c r="A212" s="4">
        <v>44186</v>
      </c>
      <c r="B212" s="5" t="s">
        <v>51</v>
      </c>
      <c r="C212" s="6" t="s">
        <v>26</v>
      </c>
      <c r="D212" s="6" t="s">
        <v>34</v>
      </c>
      <c r="E212" s="6" t="s">
        <v>12</v>
      </c>
      <c r="F212" s="6" t="s">
        <v>20</v>
      </c>
      <c r="G212" s="7">
        <v>3000</v>
      </c>
      <c r="H212" s="8">
        <v>5</v>
      </c>
      <c r="I212" s="7">
        <v>15000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9.5" customHeight="1">
      <c r="A213" s="4">
        <v>44191</v>
      </c>
      <c r="B213" s="5" t="s">
        <v>51</v>
      </c>
      <c r="C213" s="6" t="s">
        <v>26</v>
      </c>
      <c r="D213" s="6" t="s">
        <v>34</v>
      </c>
      <c r="E213" s="6" t="s">
        <v>12</v>
      </c>
      <c r="F213" s="6" t="s">
        <v>20</v>
      </c>
      <c r="G213" s="7">
        <v>3000</v>
      </c>
      <c r="H213" s="8">
        <v>5</v>
      </c>
      <c r="I213" s="7">
        <v>15000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ht="19.5" customHeight="1">
      <c r="A214" s="4">
        <v>44195</v>
      </c>
      <c r="B214" s="5" t="s">
        <v>51</v>
      </c>
      <c r="C214" s="6" t="s">
        <v>26</v>
      </c>
      <c r="D214" s="6" t="s">
        <v>34</v>
      </c>
      <c r="E214" s="6" t="s">
        <v>14</v>
      </c>
      <c r="F214" s="6" t="s">
        <v>27</v>
      </c>
      <c r="G214" s="7">
        <v>18000</v>
      </c>
      <c r="H214" s="8">
        <v>4</v>
      </c>
      <c r="I214" s="7">
        <v>72000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ht="19.5" customHeight="1">
      <c r="A215" s="4">
        <v>44201</v>
      </c>
      <c r="B215" s="5" t="s">
        <v>51</v>
      </c>
      <c r="C215" s="6" t="s">
        <v>26</v>
      </c>
      <c r="D215" s="6" t="s">
        <v>34</v>
      </c>
      <c r="E215" s="6" t="s">
        <v>12</v>
      </c>
      <c r="F215" s="6" t="s">
        <v>25</v>
      </c>
      <c r="G215" s="7">
        <v>6000</v>
      </c>
      <c r="H215" s="8">
        <v>10</v>
      </c>
      <c r="I215" s="7">
        <v>60000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9.5" customHeight="1">
      <c r="A216" s="4">
        <v>44215</v>
      </c>
      <c r="B216" s="5" t="s">
        <v>51</v>
      </c>
      <c r="C216" s="6" t="s">
        <v>26</v>
      </c>
      <c r="D216" s="6" t="s">
        <v>34</v>
      </c>
      <c r="E216" s="6" t="s">
        <v>17</v>
      </c>
      <c r="F216" s="6" t="s">
        <v>18</v>
      </c>
      <c r="G216" s="7">
        <v>4000</v>
      </c>
      <c r="H216" s="8">
        <v>1</v>
      </c>
      <c r="I216" s="7">
        <v>4000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9.5" customHeight="1">
      <c r="A217" s="4">
        <v>44217</v>
      </c>
      <c r="B217" s="5" t="s">
        <v>51</v>
      </c>
      <c r="C217" s="6" t="s">
        <v>26</v>
      </c>
      <c r="D217" s="6" t="s">
        <v>34</v>
      </c>
      <c r="E217" s="6" t="s">
        <v>14</v>
      </c>
      <c r="F217" s="6" t="s">
        <v>27</v>
      </c>
      <c r="G217" s="7">
        <v>18000</v>
      </c>
      <c r="H217" s="8">
        <v>1</v>
      </c>
      <c r="I217" s="7">
        <v>18000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19.5" customHeight="1">
      <c r="A218" s="4">
        <v>44220</v>
      </c>
      <c r="B218" s="5" t="s">
        <v>51</v>
      </c>
      <c r="C218" s="6" t="s">
        <v>26</v>
      </c>
      <c r="D218" s="6" t="s">
        <v>34</v>
      </c>
      <c r="E218" s="6" t="s">
        <v>12</v>
      </c>
      <c r="F218" s="6" t="s">
        <v>13</v>
      </c>
      <c r="G218" s="7">
        <v>7000</v>
      </c>
      <c r="H218" s="8">
        <v>6</v>
      </c>
      <c r="I218" s="7">
        <v>42000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19.5" customHeight="1">
      <c r="A219" s="4">
        <v>44222</v>
      </c>
      <c r="B219" s="5" t="s">
        <v>51</v>
      </c>
      <c r="C219" s="6" t="s">
        <v>26</v>
      </c>
      <c r="D219" s="6" t="s">
        <v>34</v>
      </c>
      <c r="E219" s="6" t="s">
        <v>17</v>
      </c>
      <c r="F219" s="6" t="s">
        <v>18</v>
      </c>
      <c r="G219" s="7">
        <v>4000</v>
      </c>
      <c r="H219" s="8">
        <v>6</v>
      </c>
      <c r="I219" s="7">
        <v>24000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19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1:37" ht="19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1:37" ht="19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1:37" ht="19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1:37" ht="19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1:37" ht="19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1:37" ht="19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1:37" ht="19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ht="19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ht="19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ht="19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ht="19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ht="19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ht="19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ht="19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ht="19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ht="19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9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9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9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9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9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9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9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9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9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9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19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19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ht="19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37" ht="19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:37" ht="19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:37" ht="19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:37" ht="19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:37" ht="19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37" ht="19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:37" ht="19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:37" ht="19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:37" ht="19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:37" ht="19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:37" ht="19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:37" ht="19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1:37" ht="19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1:37" ht="19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1:37" ht="19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:37" ht="19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:37" ht="19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:37" ht="19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:37" ht="19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ht="19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19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19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9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19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ht="19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19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ht="19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9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ht="19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19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ht="19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ht="19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ht="19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:37" ht="19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1:37" ht="19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1:37" ht="19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1:37" ht="19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1:37" ht="19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1:37" ht="19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1:37" ht="19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:37" ht="19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:37" ht="19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:37" ht="19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1:37" ht="19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1:37" ht="19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:37" ht="19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1:37" ht="19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1:37" ht="19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1:37" ht="19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1:37" ht="19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1:37" ht="19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1:37" ht="19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ht="19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ht="19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37" ht="19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9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ht="19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ht="19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:37" ht="19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:37" ht="19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1:37" ht="19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1:37" ht="19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1:37" ht="19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1:37" ht="19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1:37" ht="19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1:37" ht="19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spans="1:37" ht="19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 spans="1:37" ht="19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1:37" ht="19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spans="1:37" ht="19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spans="1:37" ht="19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spans="1:37" ht="19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1:37" ht="19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spans="1:37" ht="19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 spans="1:37" ht="19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spans="1:37" ht="19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spans="1:37" ht="19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spans="1:37" ht="19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spans="1:37" ht="19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  <row r="329" spans="1:37" ht="19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 spans="1:37" ht="19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 spans="1:37" ht="19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 spans="1:37" ht="19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 spans="1:37" ht="19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 spans="1:37" ht="19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1:37" ht="19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1:37" ht="19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1:37" ht="19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:37" ht="19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:37" ht="19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:37" ht="19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:37" ht="19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:37" ht="19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:37" ht="19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:37" ht="19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:37" ht="19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:37" ht="19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:37" ht="19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ht="19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1:37" ht="19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1:37" ht="19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1:37" ht="19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1:37" ht="19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1:37" ht="19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1:37" ht="19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1:37" ht="19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1:37" ht="19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1:37" ht="19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1:37" ht="19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1:37" ht="19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1:37" ht="19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1:37" ht="19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1:37" ht="19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1:37" ht="19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1:37" ht="19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1:37" ht="19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1:37" ht="19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1:37" ht="19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:37" ht="19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:37" ht="19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:37" ht="19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:37" ht="19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:37" ht="19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:37" ht="19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:37" ht="19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37" ht="19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:37" ht="19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ht="19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ht="19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ht="19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ht="19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:37" ht="19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1:37" ht="19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1:37" ht="19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1:37" ht="19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1:37" ht="19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spans="1:37" ht="19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1:37" ht="19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1:37" ht="19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 spans="1:37" ht="19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1:37" ht="19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 spans="1:37" ht="19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1:37" ht="19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1:37" ht="19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1:37" ht="19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1:37" ht="19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1:37" ht="19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1:37" ht="19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1:37" ht="19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1:37" ht="19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1:37" ht="19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7" ht="19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7" ht="19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ht="19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1:37" ht="19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1:37" ht="19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ht="19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1:37" ht="19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ht="19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37" ht="19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ht="19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:37" ht="19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ht="19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ht="19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:37" ht="19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:37" ht="19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1:37" ht="19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1:37" ht="19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1:37" ht="19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1:37" ht="19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1:37" ht="19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</row>
    <row r="421" spans="1:37" ht="19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</row>
    <row r="422" spans="1:37" ht="19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</row>
    <row r="423" spans="1:37" ht="19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</row>
    <row r="424" spans="1:37" ht="19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</row>
    <row r="425" spans="1:37" ht="19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</row>
    <row r="426" spans="1:37" ht="19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</row>
    <row r="427" spans="1:37" ht="19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</row>
    <row r="428" spans="1:37" ht="19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</row>
    <row r="429" spans="1:37" ht="19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</row>
    <row r="430" spans="1:37" ht="19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</row>
    <row r="431" spans="1:37" ht="19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</row>
    <row r="432" spans="1:37" ht="19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</row>
    <row r="433" spans="1:37" ht="19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</row>
    <row r="434" spans="1:37" ht="19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</row>
    <row r="435" spans="1:37" ht="19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</row>
    <row r="436" spans="1:37" ht="19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</row>
    <row r="437" spans="1:37" ht="19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</row>
    <row r="438" spans="1:37" ht="19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</row>
    <row r="439" spans="1:37" ht="19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</row>
    <row r="440" spans="1:37" ht="19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</row>
    <row r="441" spans="1:37" ht="19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</row>
    <row r="442" spans="1:37" ht="19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</row>
    <row r="443" spans="1:37" ht="19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</row>
    <row r="444" spans="1:37" ht="19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</row>
    <row r="445" spans="1:37" ht="19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</row>
    <row r="446" spans="1:37" ht="19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</row>
    <row r="447" spans="1:37" ht="19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</row>
    <row r="448" spans="1:37" ht="19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</row>
    <row r="449" spans="1:37" ht="19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</row>
    <row r="450" spans="1:37" ht="19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</row>
    <row r="451" spans="1:37" ht="19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</row>
    <row r="452" spans="1:37" ht="19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</row>
    <row r="453" spans="1:37" ht="19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</row>
    <row r="454" spans="1:37" ht="19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</row>
    <row r="455" spans="1:37" ht="19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</row>
    <row r="456" spans="1:37" ht="19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</row>
    <row r="457" spans="1:37" ht="19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</row>
    <row r="458" spans="1:37" ht="19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</row>
    <row r="459" spans="1:37" ht="19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</row>
    <row r="460" spans="1:37" ht="19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</row>
    <row r="461" spans="1:37" ht="19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</row>
    <row r="462" spans="1:37" ht="19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</row>
    <row r="463" spans="1:37" ht="19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</row>
    <row r="464" spans="1:37" ht="19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</row>
    <row r="465" spans="1:37" ht="19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</row>
    <row r="466" spans="1:37" ht="19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</row>
    <row r="467" spans="1:37" ht="19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</row>
    <row r="468" spans="1:37" ht="19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</row>
    <row r="469" spans="1:37" ht="19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</row>
    <row r="470" spans="1:37" ht="19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</row>
    <row r="471" spans="1:37" ht="19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</row>
    <row r="472" spans="1:37" ht="19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</row>
    <row r="473" spans="1:37" ht="19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</row>
    <row r="474" spans="1:37" ht="19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</row>
    <row r="475" spans="1:37" ht="19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</row>
    <row r="476" spans="1:37" ht="19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</row>
    <row r="477" spans="1:37" ht="19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</row>
    <row r="478" spans="1:37" ht="19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</row>
    <row r="479" spans="1:37" ht="19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</row>
    <row r="480" spans="1:37" ht="19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</row>
    <row r="481" spans="1:37" ht="19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</row>
    <row r="482" spans="1:37" ht="19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</row>
    <row r="483" spans="1:37" ht="19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</row>
    <row r="484" spans="1:37" ht="19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</row>
    <row r="485" spans="1:37" ht="19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37" ht="19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</row>
    <row r="487" spans="1:37" ht="19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</row>
    <row r="488" spans="1:37" ht="19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</row>
    <row r="489" spans="1:37" ht="19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</row>
    <row r="490" spans="1:37" ht="19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</row>
    <row r="491" spans="1:37" ht="19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</row>
    <row r="492" spans="1:37" ht="19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</row>
    <row r="493" spans="1:37" ht="19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</row>
    <row r="494" spans="1:37" ht="19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</row>
    <row r="495" spans="1:37" ht="19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</row>
    <row r="496" spans="1:37" ht="19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</row>
    <row r="497" spans="1:37" ht="19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</row>
    <row r="498" spans="1:37" ht="19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</row>
    <row r="499" spans="1:37" ht="19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</row>
    <row r="500" spans="1:37" ht="19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</row>
    <row r="501" spans="1:37" ht="19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</row>
    <row r="502" spans="1:37" ht="19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</row>
    <row r="503" spans="1:37" ht="19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</row>
    <row r="504" spans="1:37" ht="19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</row>
    <row r="505" spans="1:37" ht="19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</row>
    <row r="506" spans="1:37" ht="19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</row>
    <row r="507" spans="1:37" ht="19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</row>
    <row r="508" spans="1:37" ht="19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</row>
    <row r="509" spans="1:37" ht="19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</row>
    <row r="510" spans="1:37" ht="19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</row>
    <row r="511" spans="1:37" ht="19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</row>
    <row r="512" spans="1:37" ht="19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</row>
    <row r="513" spans="1:37" ht="19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</row>
    <row r="514" spans="1:37" ht="19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</row>
    <row r="515" spans="1:37" ht="19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</row>
    <row r="516" spans="1:37" ht="19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</row>
    <row r="517" spans="1:37" ht="19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</row>
    <row r="518" spans="1:37" ht="19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</row>
    <row r="519" spans="1:37" ht="19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</row>
    <row r="520" spans="1:37" ht="19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spans="1:37" ht="19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</row>
    <row r="522" spans="1:37" ht="19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</row>
    <row r="523" spans="1:37" ht="19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</row>
    <row r="524" spans="1:37" ht="19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</row>
    <row r="525" spans="1:37" ht="19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</row>
    <row r="526" spans="1:37" ht="19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</row>
    <row r="527" spans="1:37" ht="19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</row>
    <row r="528" spans="1:37" ht="19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</row>
    <row r="529" spans="1:37" ht="19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</row>
    <row r="530" spans="1:37" ht="19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</row>
    <row r="531" spans="1:37" ht="19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</row>
    <row r="532" spans="1:37" ht="19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</row>
    <row r="533" spans="1:37" ht="19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</row>
    <row r="534" spans="1:37" ht="19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</row>
    <row r="535" spans="1:37" ht="19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</row>
    <row r="536" spans="1:37" ht="19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</row>
    <row r="537" spans="1:37" ht="19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</row>
    <row r="538" spans="1:37" ht="19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</row>
    <row r="539" spans="1:37" ht="19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</row>
    <row r="540" spans="1:37" ht="19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</row>
    <row r="541" spans="1:37" ht="19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</row>
    <row r="542" spans="1:37" ht="19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</row>
    <row r="543" spans="1:37" ht="19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</row>
    <row r="544" spans="1:37" ht="19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</row>
    <row r="545" spans="1:37" ht="19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</row>
    <row r="546" spans="1:37" ht="19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</row>
    <row r="547" spans="1:37" ht="19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</row>
    <row r="548" spans="1:37" ht="19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</row>
    <row r="549" spans="1:37" ht="19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</row>
    <row r="550" spans="1:37" ht="19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</row>
    <row r="551" spans="1:37" ht="19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</row>
    <row r="552" spans="1:37" ht="19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</row>
    <row r="553" spans="1:37" ht="19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</row>
    <row r="554" spans="1:37" ht="19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</row>
    <row r="555" spans="1:37" ht="19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</row>
    <row r="556" spans="1:37" ht="19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</row>
    <row r="557" spans="1:37" ht="19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</row>
    <row r="558" spans="1:37" ht="19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</row>
    <row r="559" spans="1:37" ht="19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</row>
    <row r="560" spans="1:37" ht="19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</row>
    <row r="561" spans="1:37" ht="19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</row>
    <row r="562" spans="1:37" ht="19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</row>
    <row r="563" spans="1:37" ht="19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</row>
    <row r="564" spans="1:37" ht="19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</row>
    <row r="565" spans="1:37" ht="19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</row>
    <row r="566" spans="1:37" ht="19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</row>
    <row r="567" spans="1:37" ht="19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</row>
    <row r="568" spans="1:37" ht="19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</row>
    <row r="569" spans="1:37" ht="19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</row>
    <row r="570" spans="1:37" ht="19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</row>
    <row r="571" spans="1:37" ht="19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</row>
    <row r="572" spans="1:37" ht="19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</row>
    <row r="573" spans="1:37" ht="19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</row>
    <row r="574" spans="1:37" ht="19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</row>
    <row r="575" spans="1:37" ht="19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</row>
    <row r="576" spans="1:37" ht="19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</row>
    <row r="577" spans="1:37" ht="19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</row>
    <row r="578" spans="1:37" ht="19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</row>
    <row r="579" spans="1:37" ht="19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</row>
    <row r="580" spans="1:37" ht="19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</row>
    <row r="581" spans="1:37" ht="19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</row>
    <row r="582" spans="1:37" ht="19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</row>
    <row r="583" spans="1:37" ht="19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</row>
    <row r="584" spans="1:37" ht="19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</row>
    <row r="585" spans="1:37" ht="19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</row>
    <row r="586" spans="1:37" ht="19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</row>
    <row r="587" spans="1:37" ht="19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</row>
    <row r="588" spans="1:37" ht="19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</row>
    <row r="589" spans="1:37" ht="19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</row>
    <row r="590" spans="1:37" ht="19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</row>
    <row r="591" spans="1:37" ht="19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</row>
    <row r="592" spans="1:37" ht="19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</row>
    <row r="593" spans="1:37" ht="19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</row>
    <row r="594" spans="1:37" ht="19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</row>
    <row r="595" spans="1:37" ht="19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</row>
    <row r="596" spans="1:37" ht="19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</row>
    <row r="597" spans="1:37" ht="19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</row>
    <row r="598" spans="1:37" ht="19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</row>
    <row r="599" spans="1:37" ht="19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</row>
    <row r="600" spans="1:37" ht="19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</row>
    <row r="601" spans="1:37" ht="19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</row>
    <row r="602" spans="1:37" ht="19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</row>
    <row r="603" spans="1:37" ht="19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</row>
    <row r="604" spans="1:37" ht="19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</row>
    <row r="605" spans="1:37" ht="19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</row>
    <row r="606" spans="1:37" ht="19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</row>
    <row r="607" spans="1:37" ht="19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</row>
    <row r="608" spans="1:37" ht="19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</row>
    <row r="609" spans="1:37" ht="19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</row>
    <row r="610" spans="1:37" ht="19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</row>
    <row r="611" spans="1:37" ht="19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</row>
    <row r="612" spans="1:37" ht="19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</row>
    <row r="613" spans="1:37" ht="19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</row>
    <row r="614" spans="1:37" ht="19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</row>
    <row r="615" spans="1:37" ht="19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</row>
    <row r="616" spans="1:37" ht="19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</row>
    <row r="617" spans="1:37" ht="19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</row>
    <row r="618" spans="1:37" ht="19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</row>
    <row r="619" spans="1:37" ht="19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</row>
    <row r="620" spans="1:37" ht="19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</row>
    <row r="621" spans="1:37" ht="19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</row>
    <row r="622" spans="1:37" ht="19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</row>
    <row r="623" spans="1:37" ht="19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</row>
    <row r="624" spans="1:37" ht="19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</row>
    <row r="625" spans="1:37" ht="19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</row>
    <row r="626" spans="1:37" ht="19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</row>
    <row r="627" spans="1:37" ht="19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</row>
    <row r="628" spans="1:37" ht="19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</row>
    <row r="629" spans="1:37" ht="19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</row>
    <row r="630" spans="1:37" ht="19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</row>
    <row r="631" spans="1:37" ht="19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</row>
    <row r="632" spans="1:37" ht="19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</row>
    <row r="633" spans="1:37" ht="19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</row>
    <row r="634" spans="1:37" ht="19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</row>
    <row r="635" spans="1:37" ht="19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</row>
    <row r="636" spans="1:37" ht="19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</row>
    <row r="637" spans="1:37" ht="19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</row>
    <row r="638" spans="1:37" ht="19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</row>
    <row r="639" spans="1:37" ht="19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</row>
    <row r="640" spans="1:37" ht="19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</row>
    <row r="641" spans="1:37" ht="19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</row>
    <row r="642" spans="1:37" ht="19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</row>
    <row r="643" spans="1:37" ht="19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</row>
    <row r="644" spans="1:37" ht="19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</row>
    <row r="645" spans="1:37" ht="19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</row>
    <row r="646" spans="1:37" ht="19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</row>
    <row r="647" spans="1:37" ht="19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</row>
    <row r="648" spans="1:37" ht="19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</row>
    <row r="649" spans="1:37" ht="19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</row>
    <row r="650" spans="1:37" ht="19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</row>
    <row r="651" spans="1:37" ht="19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</row>
    <row r="652" spans="1:37" ht="19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</row>
    <row r="653" spans="1:37" ht="19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</row>
    <row r="654" spans="1:37" ht="19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</row>
    <row r="655" spans="1:37" ht="19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</row>
    <row r="656" spans="1:37" ht="19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</row>
    <row r="657" spans="1:37" ht="19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</row>
    <row r="658" spans="1:37" ht="19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</row>
    <row r="659" spans="1:37" ht="19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</row>
    <row r="660" spans="1:37" ht="19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</row>
    <row r="661" spans="1:37" ht="19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</row>
    <row r="662" spans="1:37" ht="19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</row>
    <row r="663" spans="1:37" ht="19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</row>
    <row r="664" spans="1:37" ht="19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</row>
    <row r="665" spans="1:37" ht="19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</row>
    <row r="666" spans="1:37" ht="19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</row>
    <row r="667" spans="1:37" ht="19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</row>
    <row r="668" spans="1:37" ht="19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</row>
    <row r="669" spans="1:37" ht="19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</row>
    <row r="670" spans="1:37" ht="19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</row>
    <row r="671" spans="1:37" ht="19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</row>
    <row r="672" spans="1:37" ht="19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</row>
    <row r="673" spans="1:37" ht="19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</row>
    <row r="674" spans="1:37" ht="19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</row>
    <row r="675" spans="1:37" ht="19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</row>
    <row r="676" spans="1:37" ht="19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</row>
    <row r="677" spans="1:37" ht="19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</row>
    <row r="678" spans="1:37" ht="19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</row>
    <row r="679" spans="1:37" ht="19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</row>
    <row r="680" spans="1:37" ht="19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</row>
    <row r="681" spans="1:37" ht="19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</row>
    <row r="682" spans="1:37" ht="19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</row>
    <row r="683" spans="1:37" ht="19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</row>
    <row r="684" spans="1:37" ht="19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</row>
    <row r="685" spans="1:37" ht="19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</row>
    <row r="686" spans="1:37" ht="19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</row>
    <row r="687" spans="1:37" ht="19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</row>
    <row r="688" spans="1:37" ht="19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</row>
    <row r="689" spans="1:37" ht="19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</row>
    <row r="690" spans="1:37" ht="19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</row>
    <row r="691" spans="1:37" ht="19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</row>
    <row r="692" spans="1:37" ht="19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</row>
    <row r="693" spans="1:37" ht="19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</row>
    <row r="694" spans="1:37" ht="19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</row>
    <row r="695" spans="1:37" ht="19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</row>
    <row r="696" spans="1:37" ht="19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</row>
    <row r="697" spans="1:37" ht="19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</row>
    <row r="698" spans="1:37" ht="19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</row>
    <row r="699" spans="1:37" ht="19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</row>
    <row r="700" spans="1:37" ht="19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</row>
    <row r="701" spans="1:37" ht="19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</row>
    <row r="702" spans="1:37" ht="19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</row>
    <row r="703" spans="1:37" ht="19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</row>
    <row r="704" spans="1:37" ht="19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</row>
    <row r="705" spans="1:37" ht="19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</row>
    <row r="706" spans="1:37" ht="19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</row>
    <row r="707" spans="1:37" ht="19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</row>
    <row r="708" spans="1:37" ht="19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</row>
    <row r="709" spans="1:37" ht="19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</row>
    <row r="710" spans="1:37" ht="19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</row>
    <row r="711" spans="1:37" ht="19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</row>
    <row r="712" spans="1:37" ht="19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</row>
    <row r="713" spans="1:37" ht="19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</row>
    <row r="714" spans="1:37" ht="19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</row>
    <row r="715" spans="1:37" ht="19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</row>
    <row r="716" spans="1:37" ht="19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</row>
    <row r="717" spans="1:37" ht="19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</row>
    <row r="718" spans="1:37" ht="19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</row>
    <row r="719" spans="1:37" ht="19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</row>
    <row r="720" spans="1:37" ht="19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</row>
    <row r="721" spans="1:37" ht="19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</row>
    <row r="722" spans="1:37" ht="19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</row>
    <row r="723" spans="1:37" ht="19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</row>
    <row r="724" spans="1:37" ht="19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</row>
    <row r="725" spans="1:37" ht="19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</row>
    <row r="726" spans="1:37" ht="19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</row>
    <row r="727" spans="1:37" ht="19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</row>
    <row r="728" spans="1:37" ht="19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</row>
    <row r="729" spans="1:37" ht="19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</row>
    <row r="730" spans="1:37" ht="19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</row>
    <row r="731" spans="1:37" ht="19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</row>
    <row r="732" spans="1:37" ht="19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</row>
    <row r="733" spans="1:37" ht="19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</row>
    <row r="734" spans="1:37" ht="19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</row>
    <row r="735" spans="1:37" ht="19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</row>
    <row r="736" spans="1:37" ht="19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</row>
    <row r="737" spans="1:37" ht="19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</row>
    <row r="738" spans="1:37" ht="19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</row>
    <row r="739" spans="1:37" ht="19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</row>
    <row r="740" spans="1:37" ht="19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</row>
    <row r="741" spans="1:37" ht="19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</row>
    <row r="742" spans="1:37" ht="19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</row>
    <row r="743" spans="1:37" ht="19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</row>
    <row r="744" spans="1:37" ht="19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</row>
    <row r="745" spans="1:37" ht="19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</row>
    <row r="746" spans="1:37" ht="19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</row>
    <row r="747" spans="1:37" ht="19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</row>
    <row r="748" spans="1:37" ht="19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</row>
    <row r="749" spans="1:37" ht="19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</row>
    <row r="750" spans="1:37" ht="19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</row>
    <row r="751" spans="1:37" ht="19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</row>
    <row r="752" spans="1:37" ht="19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</row>
    <row r="753" spans="1:37" ht="19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</row>
    <row r="754" spans="1:37" ht="19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</row>
    <row r="755" spans="1:37" ht="19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</row>
    <row r="756" spans="1:37" ht="19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</row>
    <row r="757" spans="1:37" ht="19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</row>
    <row r="758" spans="1:37" ht="19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</row>
    <row r="759" spans="1:37" ht="19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</row>
    <row r="760" spans="1:37" ht="19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</row>
    <row r="761" spans="1:37" ht="19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</row>
    <row r="762" spans="1:37" ht="19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</row>
    <row r="763" spans="1:37" ht="19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</row>
    <row r="764" spans="1:37" ht="19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</row>
    <row r="765" spans="1:37" ht="19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</row>
    <row r="766" spans="1:37" ht="19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</row>
    <row r="767" spans="1:37" ht="19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</row>
    <row r="768" spans="1:37" ht="19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</row>
    <row r="769" spans="1:37" ht="19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</row>
    <row r="770" spans="1:37" ht="19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</row>
    <row r="771" spans="1:37" ht="19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</row>
    <row r="772" spans="1:37" ht="19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</row>
    <row r="773" spans="1:37" ht="19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</row>
    <row r="774" spans="1:37" ht="19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</row>
    <row r="775" spans="1:37" ht="19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</row>
    <row r="776" spans="1:37" ht="19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</row>
    <row r="777" spans="1:37" ht="19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</row>
    <row r="778" spans="1:37" ht="19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</row>
    <row r="779" spans="1:37" ht="19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</row>
    <row r="780" spans="1:37" ht="19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</row>
    <row r="781" spans="1:37" ht="19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</row>
    <row r="782" spans="1:37" ht="19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</row>
    <row r="783" spans="1:37" ht="19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</row>
    <row r="784" spans="1:37" ht="19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</row>
    <row r="785" spans="1:37" ht="19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</row>
    <row r="786" spans="1:37" ht="19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</row>
    <row r="787" spans="1:37" ht="19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</row>
    <row r="788" spans="1:37" ht="19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</row>
    <row r="789" spans="1:37" ht="19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</row>
    <row r="790" spans="1:37" ht="19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</row>
    <row r="791" spans="1:37" ht="19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</row>
    <row r="792" spans="1:37" ht="19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</row>
    <row r="793" spans="1:37" ht="19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</row>
    <row r="794" spans="1:37" ht="19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</row>
    <row r="795" spans="1:37" ht="19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</row>
    <row r="796" spans="1:37" ht="19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</row>
    <row r="797" spans="1:37" ht="19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</row>
    <row r="798" spans="1:37" ht="19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</row>
    <row r="799" spans="1:37" ht="19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</row>
    <row r="800" spans="1:37" ht="19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</row>
    <row r="801" spans="1:37" ht="19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</row>
    <row r="802" spans="1:37" ht="19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</row>
    <row r="803" spans="1:37" ht="19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</row>
    <row r="804" spans="1:37" ht="19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</row>
    <row r="805" spans="1:37" ht="19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</row>
    <row r="806" spans="1:37" ht="19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</row>
    <row r="807" spans="1:37" ht="19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</row>
    <row r="808" spans="1:37" ht="19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</row>
    <row r="809" spans="1:37" ht="19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</row>
    <row r="810" spans="1:37" ht="19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</row>
    <row r="811" spans="1:37" ht="19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</row>
    <row r="812" spans="1:37" ht="19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</row>
    <row r="813" spans="1:37" ht="19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</row>
    <row r="814" spans="1:37" ht="19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</row>
    <row r="815" spans="1:37" ht="19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</row>
    <row r="816" spans="1:37" ht="19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</row>
    <row r="817" spans="1:37" ht="19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</row>
    <row r="818" spans="1:37" ht="19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</row>
    <row r="819" spans="1:37" ht="19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</row>
    <row r="820" spans="1:37" ht="19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</row>
    <row r="821" spans="1:37" ht="19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</row>
    <row r="822" spans="1:37" ht="19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</row>
    <row r="823" spans="1:37" ht="19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</row>
    <row r="824" spans="1:37" ht="19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</row>
    <row r="825" spans="1:37" ht="19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</row>
    <row r="826" spans="1:37" ht="19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</row>
    <row r="827" spans="1:37" ht="19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</row>
    <row r="828" spans="1:37" ht="19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</row>
    <row r="829" spans="1:37" ht="19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</row>
    <row r="830" spans="1:37" ht="19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</row>
    <row r="831" spans="1:37" ht="19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</row>
    <row r="832" spans="1:37" ht="19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</row>
    <row r="833" spans="1:37" ht="19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</row>
    <row r="834" spans="1:37" ht="19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</row>
    <row r="835" spans="1:37" ht="19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</row>
    <row r="836" spans="1:37" ht="19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</row>
    <row r="837" spans="1:37" ht="19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</row>
    <row r="838" spans="1:37" ht="19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</row>
    <row r="839" spans="1:37" ht="19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</row>
    <row r="840" spans="1:37" ht="19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</row>
    <row r="841" spans="1:37" ht="19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</row>
    <row r="842" spans="1:37" ht="19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</row>
    <row r="843" spans="1:37" ht="19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</row>
    <row r="844" spans="1:37" ht="19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</row>
    <row r="845" spans="1:37" ht="19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</row>
    <row r="846" spans="1:37" ht="19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</row>
    <row r="847" spans="1:37" ht="19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</row>
    <row r="848" spans="1:37" ht="19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</row>
    <row r="849" spans="1:37" ht="19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</row>
    <row r="850" spans="1:37" ht="19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</row>
    <row r="851" spans="1:37" ht="19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</row>
    <row r="852" spans="1:37" ht="19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</row>
    <row r="853" spans="1:37" ht="19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</row>
    <row r="854" spans="1:37" ht="19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</row>
    <row r="855" spans="1:37" ht="19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</row>
    <row r="856" spans="1:37" ht="19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</row>
    <row r="857" spans="1:37" ht="19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</row>
    <row r="858" spans="1:37" ht="19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</row>
    <row r="859" spans="1:37" ht="19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</row>
    <row r="860" spans="1:37" ht="19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</row>
    <row r="861" spans="1:37" ht="19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</row>
    <row r="862" spans="1:37" ht="19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</row>
    <row r="863" spans="1:37" ht="19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</row>
    <row r="864" spans="1:37" ht="19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</row>
    <row r="865" spans="1:37" ht="19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</row>
    <row r="866" spans="1:37" ht="19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</row>
    <row r="867" spans="1:37" ht="19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</row>
    <row r="868" spans="1:37" ht="19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</row>
    <row r="869" spans="1:37" ht="19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</row>
    <row r="870" spans="1:37" ht="19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</row>
    <row r="871" spans="1:37" ht="19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</row>
    <row r="872" spans="1:37" ht="19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</row>
    <row r="873" spans="1:37" ht="19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</row>
    <row r="874" spans="1:37" ht="19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</row>
    <row r="875" spans="1:37" ht="19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</row>
    <row r="876" spans="1:37" ht="19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</row>
    <row r="877" spans="1:37" ht="19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</row>
    <row r="878" spans="1:37" ht="19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</row>
    <row r="879" spans="1:37" ht="19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</row>
    <row r="880" spans="1:37" ht="19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</row>
    <row r="881" spans="1:37" ht="19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</row>
    <row r="882" spans="1:37" ht="19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</row>
    <row r="883" spans="1:37" ht="19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</row>
    <row r="884" spans="1:37" ht="19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</row>
    <row r="885" spans="1:37" ht="19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</row>
    <row r="886" spans="1:37" ht="19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</row>
    <row r="887" spans="1:37" ht="19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</row>
    <row r="888" spans="1:37" ht="19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</row>
    <row r="889" spans="1:37" ht="19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</row>
    <row r="890" spans="1:37" ht="19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</row>
    <row r="891" spans="1:37" ht="19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</row>
    <row r="892" spans="1:37" ht="19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</row>
    <row r="893" spans="1:37" ht="19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</row>
    <row r="894" spans="1:37" ht="19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</row>
    <row r="895" spans="1:37" ht="19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</row>
    <row r="896" spans="1:37" ht="19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</row>
    <row r="897" spans="1:37" ht="19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</row>
    <row r="898" spans="1:37" ht="19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</row>
    <row r="899" spans="1:37" ht="19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</row>
    <row r="900" spans="1:37" ht="19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</row>
    <row r="901" spans="1:37" ht="19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</row>
    <row r="902" spans="1:37" ht="19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</row>
    <row r="903" spans="1:37" ht="19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</row>
    <row r="904" spans="1:37" ht="19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</row>
    <row r="905" spans="1:37" ht="19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</row>
    <row r="906" spans="1:37" ht="19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</row>
    <row r="907" spans="1:37" ht="19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</row>
    <row r="908" spans="1:37" ht="19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</row>
    <row r="909" spans="1:37" ht="19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</row>
    <row r="910" spans="1:37" ht="19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</row>
    <row r="911" spans="1:37" ht="19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</row>
    <row r="912" spans="1:37" ht="19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</row>
    <row r="913" spans="1:37" ht="19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</row>
    <row r="914" spans="1:37" ht="19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</row>
    <row r="915" spans="1:37" ht="19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</row>
    <row r="916" spans="1:37" ht="19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</row>
    <row r="917" spans="1:37" ht="19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</row>
    <row r="918" spans="1:37" ht="19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</row>
    <row r="919" spans="1:37" ht="19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</row>
    <row r="920" spans="1:37" ht="19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</row>
    <row r="921" spans="1:37" ht="19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</row>
    <row r="922" spans="1:37" ht="19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</row>
    <row r="923" spans="1:37" ht="19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</row>
    <row r="924" spans="1:37" ht="19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</row>
    <row r="925" spans="1:37" ht="19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</row>
    <row r="926" spans="1:37" ht="19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</row>
    <row r="927" spans="1:37" ht="19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</row>
    <row r="928" spans="1:37" ht="19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</row>
    <row r="929" spans="1:37" ht="19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</row>
    <row r="930" spans="1:37" ht="19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</row>
    <row r="931" spans="1:37" ht="19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</row>
    <row r="932" spans="1:37" ht="19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</row>
    <row r="933" spans="1:37" ht="19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</row>
    <row r="934" spans="1:37" ht="19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</row>
    <row r="935" spans="1:37" ht="19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</row>
    <row r="936" spans="1:37" ht="19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</row>
    <row r="937" spans="1:37" ht="19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</row>
    <row r="938" spans="1:37" ht="19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</row>
    <row r="939" spans="1:37" ht="19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</row>
    <row r="940" spans="1:37" ht="19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</row>
    <row r="941" spans="1:37" ht="19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</row>
    <row r="942" spans="1:37" ht="19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</row>
    <row r="943" spans="1:37" ht="19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</row>
    <row r="944" spans="1:37" ht="19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</row>
    <row r="945" spans="1:37" ht="19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</row>
    <row r="946" spans="1:37" ht="19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</row>
    <row r="947" spans="1:37" ht="19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</row>
    <row r="948" spans="1:37" ht="19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</row>
    <row r="949" spans="1:37" ht="19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</row>
    <row r="950" spans="1:37" ht="19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</row>
    <row r="951" spans="1:37" ht="19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</row>
    <row r="952" spans="1:37" ht="19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</row>
    <row r="953" spans="1:37" ht="19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</row>
    <row r="954" spans="1:37" ht="19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</row>
    <row r="955" spans="1:37" ht="19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</row>
    <row r="956" spans="1:37" ht="19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</row>
    <row r="957" spans="1:37" ht="19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</row>
    <row r="958" spans="1:37" ht="19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</row>
    <row r="959" spans="1:37" ht="19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</row>
    <row r="960" spans="1:37" ht="19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</row>
    <row r="961" spans="1:37" ht="19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</row>
    <row r="962" spans="1:37" ht="19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</row>
    <row r="963" spans="1:37" ht="19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</row>
    <row r="964" spans="1:37" ht="19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</row>
    <row r="965" spans="1:37" ht="19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</row>
    <row r="966" spans="1:37" ht="19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</row>
    <row r="967" spans="1:37" ht="19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</row>
    <row r="968" spans="1:37" ht="19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</row>
    <row r="969" spans="1:37" ht="19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</row>
    <row r="970" spans="1:37" ht="19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</row>
    <row r="971" spans="1:37" ht="19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</row>
    <row r="972" spans="1:37" ht="19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</row>
    <row r="973" spans="1:37" ht="19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</row>
    <row r="974" spans="1:37" ht="19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</row>
    <row r="975" spans="1:37" ht="19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</row>
    <row r="976" spans="1:37" ht="19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</row>
    <row r="977" spans="1:37" ht="19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</row>
    <row r="978" spans="1:37" ht="19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</row>
    <row r="979" spans="1:37" ht="19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</row>
    <row r="980" spans="1:37" ht="19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</row>
    <row r="981" spans="1:37" ht="19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</row>
    <row r="982" spans="1:37" ht="19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</row>
    <row r="983" spans="1:37" ht="19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</row>
    <row r="984" spans="1:37" ht="19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</row>
    <row r="985" spans="1:37" ht="19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</row>
    <row r="986" spans="1:37" ht="19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</row>
    <row r="987" spans="1:37" ht="19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</row>
    <row r="988" spans="1:37" ht="19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</row>
    <row r="989" spans="1:37" ht="19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</row>
    <row r="990" spans="1:37" ht="19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</row>
    <row r="991" spans="1:37" ht="19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</row>
    <row r="992" spans="1:37" ht="19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</row>
    <row r="993" spans="1:37" ht="19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</row>
    <row r="994" spans="1:37" ht="19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</row>
    <row r="995" spans="1:37" ht="19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</row>
    <row r="996" spans="1:37" ht="19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</row>
    <row r="997" spans="1:37" ht="19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</row>
    <row r="998" spans="1:37" ht="19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</row>
    <row r="999" spans="1:37" ht="19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</row>
    <row r="1000" spans="1:37" ht="19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</row>
  </sheetData>
  <phoneticPr fontId="9"/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000"/>
  <sheetViews>
    <sheetView workbookViewId="0"/>
  </sheetViews>
  <sheetFormatPr baseColWidth="10" defaultColWidth="12.6640625" defaultRowHeight="15" customHeight="1"/>
  <cols>
    <col min="1" max="1" width="19.1640625" customWidth="1"/>
    <col min="2" max="2" width="6.1640625" customWidth="1"/>
    <col min="3" max="3" width="16.1640625" customWidth="1"/>
    <col min="4" max="4" width="8.83203125" customWidth="1"/>
    <col min="5" max="5" width="10.6640625" customWidth="1"/>
    <col min="6" max="6" width="10.5" customWidth="1"/>
    <col min="7" max="7" width="9.33203125" customWidth="1"/>
    <col min="8" max="8" width="4.6640625" customWidth="1"/>
    <col min="9" max="9" width="10.6640625" customWidth="1"/>
    <col min="10" max="10" width="7.83203125" customWidth="1"/>
    <col min="11" max="11" width="13.1640625" customWidth="1"/>
    <col min="12" max="12" width="14.6640625" customWidth="1"/>
    <col min="13" max="23" width="13.6640625" customWidth="1"/>
    <col min="24" max="24" width="3.1640625" customWidth="1"/>
    <col min="25" max="26" width="13.83203125" customWidth="1"/>
    <col min="27" max="27" width="11.1640625" customWidth="1"/>
    <col min="28" max="28" width="9.83203125" customWidth="1"/>
    <col min="29" max="37" width="7.83203125" customWidth="1"/>
  </cols>
  <sheetData>
    <row r="1" spans="1:37" ht="1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9.5" customHeight="1">
      <c r="A2" s="4">
        <v>43834</v>
      </c>
      <c r="B2" s="5" t="s">
        <v>9</v>
      </c>
      <c r="C2" s="6" t="s">
        <v>10</v>
      </c>
      <c r="D2" s="6" t="s">
        <v>11</v>
      </c>
      <c r="E2" s="6" t="s">
        <v>12</v>
      </c>
      <c r="F2" s="6" t="s">
        <v>13</v>
      </c>
      <c r="G2" s="7">
        <v>7000</v>
      </c>
      <c r="H2" s="8">
        <v>8</v>
      </c>
      <c r="I2" s="7">
        <v>56000</v>
      </c>
      <c r="J2" s="2"/>
      <c r="K2" s="9">
        <v>43831</v>
      </c>
      <c r="L2" s="9">
        <v>44196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9.5" customHeight="1">
      <c r="A3" s="4">
        <v>43879</v>
      </c>
      <c r="B3" s="5" t="s">
        <v>9</v>
      </c>
      <c r="C3" s="6" t="s">
        <v>10</v>
      </c>
      <c r="D3" s="6" t="s">
        <v>11</v>
      </c>
      <c r="E3" s="6" t="s">
        <v>14</v>
      </c>
      <c r="F3" s="6" t="s">
        <v>15</v>
      </c>
      <c r="G3" s="7">
        <v>10000</v>
      </c>
      <c r="H3" s="8">
        <v>7</v>
      </c>
      <c r="I3" s="7">
        <v>70000</v>
      </c>
      <c r="J3" s="2"/>
      <c r="K3" s="10"/>
      <c r="L3" s="11" t="s">
        <v>16</v>
      </c>
      <c r="M3" s="11" t="s">
        <v>12</v>
      </c>
      <c r="N3" s="11" t="s">
        <v>14</v>
      </c>
      <c r="O3" s="11" t="s">
        <v>17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9.5" customHeight="1">
      <c r="A4" s="4">
        <v>43895</v>
      </c>
      <c r="B4" s="5" t="s">
        <v>9</v>
      </c>
      <c r="C4" s="6" t="s">
        <v>10</v>
      </c>
      <c r="D4" s="6" t="s">
        <v>11</v>
      </c>
      <c r="E4" s="6" t="s">
        <v>17</v>
      </c>
      <c r="F4" s="6" t="s">
        <v>18</v>
      </c>
      <c r="G4" s="7">
        <v>4000</v>
      </c>
      <c r="H4" s="8">
        <v>4</v>
      </c>
      <c r="I4" s="7">
        <v>16000</v>
      </c>
      <c r="J4" s="2"/>
      <c r="K4" s="6" t="s">
        <v>10</v>
      </c>
      <c r="L4" s="13">
        <f t="shared" ref="L4:L8" si="0">SUMIFS($I:$I,$C:$C,$K4,$A:$A,"&gt;="&amp;$K$2,$A:$A,"&lt;="&amp;$L$2)</f>
        <v>1800000</v>
      </c>
      <c r="M4" s="13">
        <f t="shared" ref="M4:O4" si="1">SUMIFS($I:$I,$C:$C,$K4,$A:$A,"&gt;="&amp;$K$2,$A:$A,"&lt;="&amp;$L$2,$E:$E,M$3)</f>
        <v>458000</v>
      </c>
      <c r="N4" s="13">
        <f t="shared" si="1"/>
        <v>918000</v>
      </c>
      <c r="O4" s="13">
        <f t="shared" si="1"/>
        <v>424000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9.5" customHeight="1">
      <c r="A5" s="4">
        <v>43896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7">
        <v>7000</v>
      </c>
      <c r="H5" s="8">
        <v>9</v>
      </c>
      <c r="I5" s="7">
        <v>63000</v>
      </c>
      <c r="J5" s="2"/>
      <c r="K5" s="6" t="s">
        <v>19</v>
      </c>
      <c r="L5" s="13">
        <f t="shared" si="0"/>
        <v>1687000</v>
      </c>
      <c r="M5" s="13">
        <f t="shared" ref="M5:O5" si="2">SUMIFS($I:$I,$C:$C,$K5,$A:$A,"&gt;="&amp;$K$2,$A:$A,"&lt;="&amp;$L$2,$E:$E,M$3)</f>
        <v>883000</v>
      </c>
      <c r="N5" s="13">
        <f t="shared" si="2"/>
        <v>464000</v>
      </c>
      <c r="O5" s="13">
        <f t="shared" si="2"/>
        <v>340000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9.5" customHeight="1">
      <c r="A6" s="4">
        <v>43917</v>
      </c>
      <c r="B6" s="5" t="s">
        <v>9</v>
      </c>
      <c r="C6" s="6" t="s">
        <v>10</v>
      </c>
      <c r="D6" s="6" t="s">
        <v>11</v>
      </c>
      <c r="E6" s="6" t="s">
        <v>12</v>
      </c>
      <c r="F6" s="6" t="s">
        <v>20</v>
      </c>
      <c r="G6" s="7">
        <v>3000</v>
      </c>
      <c r="H6" s="8">
        <v>8</v>
      </c>
      <c r="I6" s="7">
        <v>24000</v>
      </c>
      <c r="J6" s="2"/>
      <c r="K6" s="6" t="s">
        <v>21</v>
      </c>
      <c r="L6" s="13">
        <f t="shared" si="0"/>
        <v>1348000</v>
      </c>
      <c r="M6" s="13">
        <f t="shared" ref="M6:O6" si="3">SUMIFS($I:$I,$C:$C,$K6,$A:$A,"&gt;="&amp;$K$2,$A:$A,"&lt;="&amp;$L$2,$E:$E,M$3)</f>
        <v>416000</v>
      </c>
      <c r="N6" s="13">
        <f t="shared" si="3"/>
        <v>636000</v>
      </c>
      <c r="O6" s="13">
        <f t="shared" si="3"/>
        <v>296000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9.5" customHeight="1">
      <c r="A7" s="4">
        <v>43930</v>
      </c>
      <c r="B7" s="5" t="s">
        <v>9</v>
      </c>
      <c r="C7" s="6" t="s">
        <v>10</v>
      </c>
      <c r="D7" s="6" t="s">
        <v>11</v>
      </c>
      <c r="E7" s="6" t="s">
        <v>17</v>
      </c>
      <c r="F7" s="6" t="s">
        <v>22</v>
      </c>
      <c r="G7" s="7">
        <v>8000</v>
      </c>
      <c r="H7" s="8">
        <v>10</v>
      </c>
      <c r="I7" s="7">
        <v>80000</v>
      </c>
      <c r="J7" s="2"/>
      <c r="K7" s="6" t="s">
        <v>23</v>
      </c>
      <c r="L7" s="13">
        <f t="shared" si="0"/>
        <v>1439000</v>
      </c>
      <c r="M7" s="13">
        <f t="shared" ref="M7:O7" si="4">SUMIFS($I:$I,$C:$C,$K7,$A:$A,"&gt;="&amp;$K$2,$A:$A,"&lt;="&amp;$L$2,$E:$E,M$3)</f>
        <v>361000</v>
      </c>
      <c r="N7" s="13">
        <f t="shared" si="4"/>
        <v>786000</v>
      </c>
      <c r="O7" s="13">
        <f t="shared" si="4"/>
        <v>292000</v>
      </c>
      <c r="P7" s="2"/>
      <c r="Q7" s="2"/>
      <c r="R7" s="2"/>
      <c r="S7" s="2"/>
      <c r="T7" s="2"/>
      <c r="U7" s="2"/>
      <c r="V7" s="2"/>
      <c r="W7" s="2"/>
      <c r="X7" s="2"/>
      <c r="Y7" s="3" t="s">
        <v>24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9.5" customHeight="1">
      <c r="A8" s="4">
        <v>43945</v>
      </c>
      <c r="B8" s="5" t="s">
        <v>9</v>
      </c>
      <c r="C8" s="6" t="s">
        <v>10</v>
      </c>
      <c r="D8" s="6" t="s">
        <v>11</v>
      </c>
      <c r="E8" s="6" t="s">
        <v>12</v>
      </c>
      <c r="F8" s="6" t="s">
        <v>25</v>
      </c>
      <c r="G8" s="7">
        <v>6000</v>
      </c>
      <c r="H8" s="8">
        <v>4</v>
      </c>
      <c r="I8" s="7">
        <v>24000</v>
      </c>
      <c r="J8" s="2"/>
      <c r="K8" s="6" t="s">
        <v>26</v>
      </c>
      <c r="L8" s="13">
        <f t="shared" si="0"/>
        <v>2469000</v>
      </c>
      <c r="M8" s="13">
        <f t="shared" ref="M8:O8" si="5">SUMIFS($I:$I,$C:$C,$K8,$A:$A,"&gt;="&amp;$K$2,$A:$A,"&lt;="&amp;$L$2,$E:$E,M$3)</f>
        <v>883000</v>
      </c>
      <c r="N8" s="13">
        <f t="shared" si="5"/>
        <v>1022000</v>
      </c>
      <c r="O8" s="13">
        <f t="shared" si="5"/>
        <v>564000</v>
      </c>
      <c r="P8" s="2"/>
      <c r="Q8" s="2"/>
      <c r="R8" s="2"/>
      <c r="S8" s="2"/>
      <c r="T8" s="2"/>
      <c r="U8" s="2"/>
      <c r="V8" s="2"/>
      <c r="W8" s="2"/>
      <c r="X8" s="2"/>
      <c r="Y8" s="2" t="s">
        <v>10</v>
      </c>
      <c r="Z8" s="14">
        <f t="shared" ref="Z8:Z12" si="6">SUMIFS(I:I,C:C,Y8)</f>
        <v>1926000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9.5" customHeight="1">
      <c r="A9" s="4">
        <v>43950</v>
      </c>
      <c r="B9" s="5" t="s">
        <v>9</v>
      </c>
      <c r="C9" s="6" t="s">
        <v>10</v>
      </c>
      <c r="D9" s="6" t="s">
        <v>11</v>
      </c>
      <c r="E9" s="6" t="s">
        <v>12</v>
      </c>
      <c r="F9" s="6" t="s">
        <v>25</v>
      </c>
      <c r="G9" s="7">
        <v>6000</v>
      </c>
      <c r="H9" s="8">
        <v>1</v>
      </c>
      <c r="I9" s="7">
        <v>6000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 t="s">
        <v>26</v>
      </c>
      <c r="Z9" s="14">
        <f t="shared" si="6"/>
        <v>2617000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9.5" customHeight="1">
      <c r="A10" s="4">
        <v>43964</v>
      </c>
      <c r="B10" s="5" t="s">
        <v>9</v>
      </c>
      <c r="C10" s="6" t="s">
        <v>10</v>
      </c>
      <c r="D10" s="6" t="s">
        <v>11</v>
      </c>
      <c r="E10" s="6" t="s">
        <v>17</v>
      </c>
      <c r="F10" s="6" t="s">
        <v>22</v>
      </c>
      <c r="G10" s="7">
        <v>8000</v>
      </c>
      <c r="H10" s="8">
        <v>6</v>
      </c>
      <c r="I10" s="7">
        <v>48000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 t="s">
        <v>23</v>
      </c>
      <c r="Z10" s="14">
        <f t="shared" si="6"/>
        <v>1542000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9.5" customHeight="1">
      <c r="A11" s="4">
        <v>43973</v>
      </c>
      <c r="B11" s="5" t="s">
        <v>9</v>
      </c>
      <c r="C11" s="6" t="s">
        <v>10</v>
      </c>
      <c r="D11" s="6" t="s">
        <v>11</v>
      </c>
      <c r="E11" s="6" t="s">
        <v>17</v>
      </c>
      <c r="F11" s="6" t="s">
        <v>22</v>
      </c>
      <c r="G11" s="7">
        <v>8000</v>
      </c>
      <c r="H11" s="8">
        <v>10</v>
      </c>
      <c r="I11" s="7">
        <v>80000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 t="s">
        <v>19</v>
      </c>
      <c r="Z11" s="14">
        <f t="shared" si="6"/>
        <v>1845000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9.5" customHeight="1">
      <c r="A12" s="4">
        <v>43976</v>
      </c>
      <c r="B12" s="5" t="s">
        <v>9</v>
      </c>
      <c r="C12" s="6" t="s">
        <v>10</v>
      </c>
      <c r="D12" s="6" t="s">
        <v>11</v>
      </c>
      <c r="E12" s="6" t="s">
        <v>14</v>
      </c>
      <c r="F12" s="6" t="s">
        <v>27</v>
      </c>
      <c r="G12" s="7">
        <v>18000</v>
      </c>
      <c r="H12" s="8">
        <v>4</v>
      </c>
      <c r="I12" s="7">
        <v>72000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 t="s">
        <v>21</v>
      </c>
      <c r="Z12" s="14">
        <f t="shared" si="6"/>
        <v>1485000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9.5" customHeight="1">
      <c r="A13" s="4">
        <v>43985</v>
      </c>
      <c r="B13" s="5" t="s">
        <v>9</v>
      </c>
      <c r="C13" s="6" t="s">
        <v>10</v>
      </c>
      <c r="D13" s="6" t="s">
        <v>11</v>
      </c>
      <c r="E13" s="6" t="s">
        <v>17</v>
      </c>
      <c r="F13" s="6" t="s">
        <v>22</v>
      </c>
      <c r="G13" s="7">
        <v>8000</v>
      </c>
      <c r="H13" s="8">
        <v>4</v>
      </c>
      <c r="I13" s="7">
        <v>32000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9.5" customHeight="1">
      <c r="A14" s="4">
        <v>43992</v>
      </c>
      <c r="B14" s="5" t="s">
        <v>9</v>
      </c>
      <c r="C14" s="6" t="s">
        <v>10</v>
      </c>
      <c r="D14" s="6" t="s">
        <v>11</v>
      </c>
      <c r="E14" s="6" t="s">
        <v>17</v>
      </c>
      <c r="F14" s="6" t="s">
        <v>18</v>
      </c>
      <c r="G14" s="7">
        <v>4000</v>
      </c>
      <c r="H14" s="8">
        <v>1</v>
      </c>
      <c r="I14" s="7">
        <v>4000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9.5" customHeight="1">
      <c r="A15" s="4">
        <v>43993</v>
      </c>
      <c r="B15" s="5" t="s">
        <v>9</v>
      </c>
      <c r="C15" s="6" t="s">
        <v>10</v>
      </c>
      <c r="D15" s="6" t="s">
        <v>11</v>
      </c>
      <c r="E15" s="6" t="s">
        <v>14</v>
      </c>
      <c r="F15" s="6" t="s">
        <v>27</v>
      </c>
      <c r="G15" s="7">
        <v>18000</v>
      </c>
      <c r="H15" s="8">
        <v>9</v>
      </c>
      <c r="I15" s="7">
        <v>162000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" t="s">
        <v>28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9.5" customHeight="1">
      <c r="A16" s="4">
        <v>43997</v>
      </c>
      <c r="B16" s="5" t="s">
        <v>9</v>
      </c>
      <c r="C16" s="6" t="s">
        <v>10</v>
      </c>
      <c r="D16" s="6" t="s">
        <v>11</v>
      </c>
      <c r="E16" s="6" t="s">
        <v>12</v>
      </c>
      <c r="F16" s="6" t="s">
        <v>25</v>
      </c>
      <c r="G16" s="7">
        <v>6000</v>
      </c>
      <c r="H16" s="8">
        <v>5</v>
      </c>
      <c r="I16" s="7">
        <v>30000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 t="s">
        <v>21</v>
      </c>
      <c r="Z16" s="14">
        <f t="shared" ref="Z16:Z20" si="7">SUMIFS(I:I,C:C,Y16,E:E,"ボトムス")</f>
        <v>423000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9.5" customHeight="1">
      <c r="A17" s="4">
        <v>44009</v>
      </c>
      <c r="B17" s="5" t="s">
        <v>9</v>
      </c>
      <c r="C17" s="6" t="s">
        <v>10</v>
      </c>
      <c r="D17" s="6" t="s">
        <v>11</v>
      </c>
      <c r="E17" s="6" t="s">
        <v>14</v>
      </c>
      <c r="F17" s="15" t="s">
        <v>15</v>
      </c>
      <c r="G17" s="7">
        <v>10000</v>
      </c>
      <c r="H17" s="8">
        <v>2</v>
      </c>
      <c r="I17" s="7">
        <v>20000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 t="s">
        <v>23</v>
      </c>
      <c r="Z17" s="14">
        <f t="shared" si="7"/>
        <v>390000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9.5" customHeight="1">
      <c r="A18" s="4">
        <v>44023</v>
      </c>
      <c r="B18" s="5" t="s">
        <v>9</v>
      </c>
      <c r="C18" s="6" t="s">
        <v>10</v>
      </c>
      <c r="D18" s="6" t="s">
        <v>11</v>
      </c>
      <c r="E18" s="6" t="s">
        <v>12</v>
      </c>
      <c r="F18" s="6" t="s">
        <v>20</v>
      </c>
      <c r="G18" s="7">
        <v>3000</v>
      </c>
      <c r="H18" s="8">
        <v>4</v>
      </c>
      <c r="I18" s="7">
        <v>12000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 t="s">
        <v>26</v>
      </c>
      <c r="Z18" s="14">
        <f t="shared" si="7"/>
        <v>985000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9.5" customHeight="1">
      <c r="A19" s="4">
        <v>44025</v>
      </c>
      <c r="B19" s="5" t="s">
        <v>9</v>
      </c>
      <c r="C19" s="6" t="s">
        <v>10</v>
      </c>
      <c r="D19" s="6" t="s">
        <v>11</v>
      </c>
      <c r="E19" s="6" t="s">
        <v>12</v>
      </c>
      <c r="F19" s="6" t="s">
        <v>25</v>
      </c>
      <c r="G19" s="7">
        <v>6000</v>
      </c>
      <c r="H19" s="8">
        <v>4</v>
      </c>
      <c r="I19" s="7">
        <v>24000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 t="s">
        <v>19</v>
      </c>
      <c r="Z19" s="14">
        <f t="shared" si="7"/>
        <v>945000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9.5" customHeight="1">
      <c r="A20" s="4">
        <v>44039</v>
      </c>
      <c r="B20" s="5" t="s">
        <v>9</v>
      </c>
      <c r="C20" s="6" t="s">
        <v>10</v>
      </c>
      <c r="D20" s="6" t="s">
        <v>11</v>
      </c>
      <c r="E20" s="6" t="s">
        <v>17</v>
      </c>
      <c r="F20" s="6" t="s">
        <v>22</v>
      </c>
      <c r="G20" s="7">
        <v>8000</v>
      </c>
      <c r="H20" s="8">
        <v>6</v>
      </c>
      <c r="I20" s="7">
        <v>48000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 t="s">
        <v>10</v>
      </c>
      <c r="Z20" s="14">
        <f t="shared" si="7"/>
        <v>514000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9.5" customHeight="1">
      <c r="A21" s="4">
        <v>44046</v>
      </c>
      <c r="B21" s="5" t="s">
        <v>9</v>
      </c>
      <c r="C21" s="6" t="s">
        <v>10</v>
      </c>
      <c r="D21" s="6" t="s">
        <v>11</v>
      </c>
      <c r="E21" s="6" t="s">
        <v>12</v>
      </c>
      <c r="F21" s="6" t="s">
        <v>25</v>
      </c>
      <c r="G21" s="7">
        <v>6000</v>
      </c>
      <c r="H21" s="8">
        <v>1</v>
      </c>
      <c r="I21" s="7">
        <v>6000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9.5" customHeight="1">
      <c r="A22" s="4">
        <v>44051</v>
      </c>
      <c r="B22" s="5" t="s">
        <v>9</v>
      </c>
      <c r="C22" s="6" t="s">
        <v>10</v>
      </c>
      <c r="D22" s="6" t="s">
        <v>11</v>
      </c>
      <c r="E22" s="6" t="s">
        <v>12</v>
      </c>
      <c r="F22" s="6" t="s">
        <v>13</v>
      </c>
      <c r="G22" s="7">
        <v>7000</v>
      </c>
      <c r="H22" s="8">
        <v>5</v>
      </c>
      <c r="I22" s="7">
        <v>35000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3" t="s">
        <v>30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9.5" customHeight="1">
      <c r="A23" s="4">
        <v>44052</v>
      </c>
      <c r="B23" s="5" t="s">
        <v>9</v>
      </c>
      <c r="C23" s="6" t="s">
        <v>10</v>
      </c>
      <c r="D23" s="6" t="s">
        <v>11</v>
      </c>
      <c r="E23" s="6" t="s">
        <v>17</v>
      </c>
      <c r="F23" s="6" t="s">
        <v>18</v>
      </c>
      <c r="G23" s="7">
        <v>4000</v>
      </c>
      <c r="H23" s="8">
        <v>1</v>
      </c>
      <c r="I23" s="7">
        <v>4000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7" t="s">
        <v>12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9.5" customHeight="1">
      <c r="A24" s="4">
        <v>44056</v>
      </c>
      <c r="B24" s="5" t="s">
        <v>9</v>
      </c>
      <c r="C24" s="6" t="s">
        <v>10</v>
      </c>
      <c r="D24" s="6" t="s">
        <v>11</v>
      </c>
      <c r="E24" s="6" t="s">
        <v>12</v>
      </c>
      <c r="F24" s="6" t="s">
        <v>25</v>
      </c>
      <c r="G24" s="7">
        <v>6000</v>
      </c>
      <c r="H24" s="8">
        <v>8</v>
      </c>
      <c r="I24" s="7">
        <v>48000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9.5" customHeight="1">
      <c r="A25" s="4">
        <v>44058</v>
      </c>
      <c r="B25" s="5" t="s">
        <v>9</v>
      </c>
      <c r="C25" s="6" t="s">
        <v>10</v>
      </c>
      <c r="D25" s="6" t="s">
        <v>11</v>
      </c>
      <c r="E25" s="6" t="s">
        <v>12</v>
      </c>
      <c r="F25" s="6" t="s">
        <v>13</v>
      </c>
      <c r="G25" s="7">
        <v>7000</v>
      </c>
      <c r="H25" s="8">
        <v>1</v>
      </c>
      <c r="I25" s="7">
        <v>7000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 t="s">
        <v>23</v>
      </c>
      <c r="Z25" s="14">
        <v>361000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9.5" customHeight="1">
      <c r="A26" s="4">
        <v>44066</v>
      </c>
      <c r="B26" s="5" t="s">
        <v>9</v>
      </c>
      <c r="C26" s="6" t="s">
        <v>10</v>
      </c>
      <c r="D26" s="6" t="s">
        <v>11</v>
      </c>
      <c r="E26" s="6" t="s">
        <v>12</v>
      </c>
      <c r="F26" s="6" t="s">
        <v>25</v>
      </c>
      <c r="G26" s="7">
        <v>6000</v>
      </c>
      <c r="H26" s="8">
        <v>3</v>
      </c>
      <c r="I26" s="7">
        <v>18000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 t="s">
        <v>26</v>
      </c>
      <c r="Z26" s="14">
        <v>883000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9.5" customHeight="1">
      <c r="A27" s="4">
        <v>44067</v>
      </c>
      <c r="B27" s="5" t="s">
        <v>9</v>
      </c>
      <c r="C27" s="6" t="s">
        <v>10</v>
      </c>
      <c r="D27" s="6" t="s">
        <v>11</v>
      </c>
      <c r="E27" s="6" t="s">
        <v>14</v>
      </c>
      <c r="F27" s="6" t="s">
        <v>15</v>
      </c>
      <c r="G27" s="7">
        <v>10000</v>
      </c>
      <c r="H27" s="8">
        <v>7</v>
      </c>
      <c r="I27" s="7">
        <v>70000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 t="s">
        <v>19</v>
      </c>
      <c r="Z27" s="14">
        <v>883000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9.5" customHeight="1">
      <c r="A28" s="4">
        <v>44069</v>
      </c>
      <c r="B28" s="5" t="s">
        <v>9</v>
      </c>
      <c r="C28" s="6" t="s">
        <v>10</v>
      </c>
      <c r="D28" s="6" t="s">
        <v>11</v>
      </c>
      <c r="E28" s="6" t="s">
        <v>14</v>
      </c>
      <c r="F28" s="6" t="s">
        <v>15</v>
      </c>
      <c r="G28" s="7">
        <v>10000</v>
      </c>
      <c r="H28" s="8">
        <v>4</v>
      </c>
      <c r="I28" s="7">
        <v>40000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 t="s">
        <v>21</v>
      </c>
      <c r="Z28" s="14">
        <v>416000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9.5" customHeight="1">
      <c r="A29" s="4">
        <v>44071</v>
      </c>
      <c r="B29" s="5" t="s">
        <v>9</v>
      </c>
      <c r="C29" s="6" t="s">
        <v>10</v>
      </c>
      <c r="D29" s="6" t="s">
        <v>11</v>
      </c>
      <c r="E29" s="6" t="s">
        <v>14</v>
      </c>
      <c r="F29" s="6" t="s">
        <v>15</v>
      </c>
      <c r="G29" s="7">
        <v>10000</v>
      </c>
      <c r="H29" s="8">
        <v>6</v>
      </c>
      <c r="I29" s="7">
        <v>60000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 t="s">
        <v>10</v>
      </c>
      <c r="Z29" s="14">
        <v>458000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9.5" customHeight="1">
      <c r="A30" s="4">
        <v>44075</v>
      </c>
      <c r="B30" s="5" t="s">
        <v>9</v>
      </c>
      <c r="C30" s="6" t="s">
        <v>10</v>
      </c>
      <c r="D30" s="6" t="s">
        <v>11</v>
      </c>
      <c r="E30" s="6" t="s">
        <v>14</v>
      </c>
      <c r="F30" s="6" t="s">
        <v>27</v>
      </c>
      <c r="G30" s="7">
        <v>18000</v>
      </c>
      <c r="H30" s="8">
        <v>1</v>
      </c>
      <c r="I30" s="7">
        <v>18000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9.5" customHeight="1">
      <c r="A31" s="4">
        <v>44084</v>
      </c>
      <c r="B31" s="5" t="s">
        <v>9</v>
      </c>
      <c r="C31" s="6" t="s">
        <v>10</v>
      </c>
      <c r="D31" s="6" t="s">
        <v>11</v>
      </c>
      <c r="E31" s="6" t="s">
        <v>14</v>
      </c>
      <c r="F31" s="6" t="s">
        <v>15</v>
      </c>
      <c r="G31" s="7">
        <v>10000</v>
      </c>
      <c r="H31" s="8">
        <v>1</v>
      </c>
      <c r="I31" s="7">
        <v>10000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" t="s">
        <v>31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9.5" customHeight="1">
      <c r="A32" s="4">
        <v>44099</v>
      </c>
      <c r="B32" s="5" t="s">
        <v>9</v>
      </c>
      <c r="C32" s="6" t="s">
        <v>10</v>
      </c>
      <c r="D32" s="6" t="s">
        <v>11</v>
      </c>
      <c r="E32" s="6" t="s">
        <v>14</v>
      </c>
      <c r="F32" s="6" t="s">
        <v>27</v>
      </c>
      <c r="G32" s="7">
        <v>18000</v>
      </c>
      <c r="H32" s="8">
        <v>8</v>
      </c>
      <c r="I32" s="7">
        <v>144000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8">
        <v>43862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9.5" customHeight="1">
      <c r="A33" s="4">
        <v>44104</v>
      </c>
      <c r="B33" s="5" t="s">
        <v>9</v>
      </c>
      <c r="C33" s="6" t="s">
        <v>10</v>
      </c>
      <c r="D33" s="6" t="s">
        <v>11</v>
      </c>
      <c r="E33" s="6" t="s">
        <v>17</v>
      </c>
      <c r="F33" s="6" t="s">
        <v>18</v>
      </c>
      <c r="G33" s="7">
        <v>4000</v>
      </c>
      <c r="H33" s="8">
        <v>8</v>
      </c>
      <c r="I33" s="7">
        <v>32000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9.5" customHeight="1">
      <c r="A34" s="4">
        <v>44121</v>
      </c>
      <c r="B34" s="5" t="s">
        <v>9</v>
      </c>
      <c r="C34" s="6" t="s">
        <v>10</v>
      </c>
      <c r="D34" s="6" t="s">
        <v>11</v>
      </c>
      <c r="E34" s="6" t="s">
        <v>17</v>
      </c>
      <c r="F34" s="6" t="s">
        <v>22</v>
      </c>
      <c r="G34" s="7">
        <v>8000</v>
      </c>
      <c r="H34" s="8">
        <v>8</v>
      </c>
      <c r="I34" s="7">
        <v>64000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 t="s">
        <v>26</v>
      </c>
      <c r="Z34" s="14">
        <v>218000</v>
      </c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9.5" customHeight="1">
      <c r="A35" s="4">
        <v>44124</v>
      </c>
      <c r="B35" s="5" t="s">
        <v>9</v>
      </c>
      <c r="C35" s="6" t="s">
        <v>10</v>
      </c>
      <c r="D35" s="6" t="s">
        <v>11</v>
      </c>
      <c r="E35" s="6" t="s">
        <v>12</v>
      </c>
      <c r="F35" s="6" t="s">
        <v>20</v>
      </c>
      <c r="G35" s="7">
        <v>3000</v>
      </c>
      <c r="H35" s="8">
        <v>3</v>
      </c>
      <c r="I35" s="7">
        <v>9000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 t="s">
        <v>10</v>
      </c>
      <c r="Z35" s="14">
        <v>56000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9.5" customHeight="1">
      <c r="A36" s="4">
        <v>44138</v>
      </c>
      <c r="B36" s="5" t="s">
        <v>9</v>
      </c>
      <c r="C36" s="6" t="s">
        <v>10</v>
      </c>
      <c r="D36" s="6" t="s">
        <v>11</v>
      </c>
      <c r="E36" s="6" t="s">
        <v>12</v>
      </c>
      <c r="F36" s="6" t="s">
        <v>20</v>
      </c>
      <c r="G36" s="7">
        <v>3000</v>
      </c>
      <c r="H36" s="8">
        <v>8</v>
      </c>
      <c r="I36" s="7">
        <v>24000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 t="s">
        <v>19</v>
      </c>
      <c r="Z36" s="14">
        <v>158000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9.5" customHeight="1">
      <c r="A37" s="4">
        <v>44139</v>
      </c>
      <c r="B37" s="5" t="s">
        <v>9</v>
      </c>
      <c r="C37" s="6" t="s">
        <v>10</v>
      </c>
      <c r="D37" s="6" t="s">
        <v>11</v>
      </c>
      <c r="E37" s="6" t="s">
        <v>17</v>
      </c>
      <c r="F37" s="6" t="s">
        <v>22</v>
      </c>
      <c r="G37" s="7">
        <v>8000</v>
      </c>
      <c r="H37" s="8">
        <v>1</v>
      </c>
      <c r="I37" s="7">
        <v>8000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 t="s">
        <v>21</v>
      </c>
      <c r="Z37" s="14">
        <v>137000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9.5" customHeight="1">
      <c r="A38" s="4">
        <v>44145</v>
      </c>
      <c r="B38" s="5" t="s">
        <v>9</v>
      </c>
      <c r="C38" s="6" t="s">
        <v>10</v>
      </c>
      <c r="D38" s="6" t="s">
        <v>11</v>
      </c>
      <c r="E38" s="6" t="s">
        <v>17</v>
      </c>
      <c r="F38" s="6" t="s">
        <v>18</v>
      </c>
      <c r="G38" s="7">
        <v>4000</v>
      </c>
      <c r="H38" s="8">
        <v>2</v>
      </c>
      <c r="I38" s="7">
        <v>8000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 t="s">
        <v>23</v>
      </c>
      <c r="Z38" s="14">
        <v>103000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9.5" customHeight="1">
      <c r="A39" s="4">
        <v>44158</v>
      </c>
      <c r="B39" s="5" t="s">
        <v>9</v>
      </c>
      <c r="C39" s="6" t="s">
        <v>10</v>
      </c>
      <c r="D39" s="6" t="s">
        <v>11</v>
      </c>
      <c r="E39" s="6" t="s">
        <v>14</v>
      </c>
      <c r="F39" s="6" t="s">
        <v>27</v>
      </c>
      <c r="G39" s="7">
        <v>18000</v>
      </c>
      <c r="H39" s="8">
        <v>7</v>
      </c>
      <c r="I39" s="7">
        <v>126000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9.5" customHeight="1">
      <c r="A40" s="4">
        <v>44177</v>
      </c>
      <c r="B40" s="5" t="s">
        <v>9</v>
      </c>
      <c r="C40" s="6" t="s">
        <v>10</v>
      </c>
      <c r="D40" s="6" t="s">
        <v>11</v>
      </c>
      <c r="E40" s="6" t="s">
        <v>12</v>
      </c>
      <c r="F40" s="6" t="s">
        <v>25</v>
      </c>
      <c r="G40" s="7">
        <v>6000</v>
      </c>
      <c r="H40" s="8">
        <v>4</v>
      </c>
      <c r="I40" s="7">
        <v>24000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3" t="s">
        <v>33</v>
      </c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9.5" customHeight="1">
      <c r="A41" s="4">
        <v>44182</v>
      </c>
      <c r="B41" s="5" t="s">
        <v>9</v>
      </c>
      <c r="C41" s="6" t="s">
        <v>10</v>
      </c>
      <c r="D41" s="6" t="s">
        <v>11</v>
      </c>
      <c r="E41" s="6" t="s">
        <v>14</v>
      </c>
      <c r="F41" s="6" t="s">
        <v>27</v>
      </c>
      <c r="G41" s="7">
        <v>18000</v>
      </c>
      <c r="H41" s="8">
        <v>7</v>
      </c>
      <c r="I41" s="7">
        <v>126000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8">
        <v>43862</v>
      </c>
      <c r="Z41" s="18">
        <v>43983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9.5" customHeight="1">
      <c r="A42" s="4">
        <v>44190</v>
      </c>
      <c r="B42" s="5" t="s">
        <v>9</v>
      </c>
      <c r="C42" s="6" t="s">
        <v>10</v>
      </c>
      <c r="D42" s="6" t="s">
        <v>11</v>
      </c>
      <c r="E42" s="6" t="s">
        <v>12</v>
      </c>
      <c r="F42" s="6" t="s">
        <v>25</v>
      </c>
      <c r="G42" s="7">
        <v>6000</v>
      </c>
      <c r="H42" s="8">
        <v>8</v>
      </c>
      <c r="I42" s="7">
        <v>48000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9.5" customHeight="1">
      <c r="A43" s="4">
        <v>44200</v>
      </c>
      <c r="B43" s="5" t="s">
        <v>9</v>
      </c>
      <c r="C43" s="6" t="s">
        <v>10</v>
      </c>
      <c r="D43" s="6" t="s">
        <v>11</v>
      </c>
      <c r="E43" s="6" t="s">
        <v>12</v>
      </c>
      <c r="F43" s="6" t="s">
        <v>13</v>
      </c>
      <c r="G43" s="7">
        <v>7000</v>
      </c>
      <c r="H43" s="8">
        <v>8</v>
      </c>
      <c r="I43" s="7">
        <v>56000</v>
      </c>
      <c r="J43" s="2"/>
      <c r="K43" s="2"/>
      <c r="L43" s="2"/>
      <c r="M43" s="14"/>
      <c r="N43" s="14"/>
      <c r="O43" s="14"/>
      <c r="P43" s="14"/>
      <c r="Q43" s="14"/>
      <c r="R43" s="2"/>
      <c r="S43" s="2"/>
      <c r="T43" s="2"/>
      <c r="U43" s="2"/>
      <c r="V43" s="2"/>
      <c r="W43" s="2"/>
      <c r="X43" s="2"/>
      <c r="Y43" s="2" t="s">
        <v>19</v>
      </c>
      <c r="Z43" s="14">
        <v>385000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9.5" customHeight="1">
      <c r="A44" s="4">
        <v>44202</v>
      </c>
      <c r="B44" s="5" t="s">
        <v>9</v>
      </c>
      <c r="C44" s="6" t="s">
        <v>10</v>
      </c>
      <c r="D44" s="6" t="s">
        <v>34</v>
      </c>
      <c r="E44" s="6" t="s">
        <v>14</v>
      </c>
      <c r="F44" s="6" t="s">
        <v>27</v>
      </c>
      <c r="G44" s="7">
        <v>7000</v>
      </c>
      <c r="H44" s="8">
        <v>10</v>
      </c>
      <c r="I44" s="7">
        <v>70000</v>
      </c>
      <c r="J44" s="2"/>
      <c r="K44" s="2"/>
      <c r="L44" s="2"/>
      <c r="M44" s="14"/>
      <c r="N44" s="14"/>
      <c r="O44" s="14"/>
      <c r="P44" s="14"/>
      <c r="Q44" s="14"/>
      <c r="R44" s="2"/>
      <c r="S44" s="2"/>
      <c r="T44" s="2"/>
      <c r="U44" s="2"/>
      <c r="V44" s="14"/>
      <c r="W44" s="14"/>
      <c r="X44" s="2"/>
      <c r="Y44" s="2" t="s">
        <v>10</v>
      </c>
      <c r="Z44" s="14">
        <v>483000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9.5" customHeight="1">
      <c r="A45" s="4">
        <v>43839</v>
      </c>
      <c r="B45" s="5" t="s">
        <v>35</v>
      </c>
      <c r="C45" s="6" t="s">
        <v>19</v>
      </c>
      <c r="D45" s="6" t="s">
        <v>36</v>
      </c>
      <c r="E45" s="6" t="s">
        <v>17</v>
      </c>
      <c r="F45" s="6" t="s">
        <v>22</v>
      </c>
      <c r="G45" s="7">
        <v>8000</v>
      </c>
      <c r="H45" s="8">
        <v>7</v>
      </c>
      <c r="I45" s="7">
        <v>56000</v>
      </c>
      <c r="J45" s="2"/>
      <c r="K45" s="2"/>
      <c r="L45" s="2"/>
      <c r="M45" s="14"/>
      <c r="N45" s="14"/>
      <c r="O45" s="14"/>
      <c r="P45" s="14"/>
      <c r="Q45" s="14"/>
      <c r="R45" s="2"/>
      <c r="S45" s="2"/>
      <c r="T45" s="2"/>
      <c r="U45" s="2"/>
      <c r="V45" s="14"/>
      <c r="W45" s="14"/>
      <c r="X45" s="2"/>
      <c r="Y45" s="2" t="s">
        <v>26</v>
      </c>
      <c r="Z45" s="14">
        <v>460000</v>
      </c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9.5" customHeight="1">
      <c r="A46" s="4">
        <v>43841</v>
      </c>
      <c r="B46" s="5" t="s">
        <v>35</v>
      </c>
      <c r="C46" s="6" t="s">
        <v>19</v>
      </c>
      <c r="D46" s="6" t="s">
        <v>36</v>
      </c>
      <c r="E46" s="6" t="s">
        <v>17</v>
      </c>
      <c r="F46" s="6" t="s">
        <v>22</v>
      </c>
      <c r="G46" s="7">
        <v>8000</v>
      </c>
      <c r="H46" s="8">
        <v>5</v>
      </c>
      <c r="I46" s="7">
        <v>40000</v>
      </c>
      <c r="J46" s="2"/>
      <c r="K46" s="2"/>
      <c r="L46" s="2"/>
      <c r="M46" s="14"/>
      <c r="N46" s="14"/>
      <c r="O46" s="14"/>
      <c r="P46" s="14"/>
      <c r="Q46" s="14"/>
      <c r="R46" s="2"/>
      <c r="S46" s="2"/>
      <c r="T46" s="2"/>
      <c r="U46" s="2"/>
      <c r="V46" s="14"/>
      <c r="W46" s="14"/>
      <c r="X46" s="2"/>
      <c r="Y46" s="2" t="s">
        <v>21</v>
      </c>
      <c r="Z46" s="14">
        <v>455000</v>
      </c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9.5" customHeight="1">
      <c r="A47" s="4">
        <v>43841</v>
      </c>
      <c r="B47" s="5" t="s">
        <v>35</v>
      </c>
      <c r="C47" s="6" t="s">
        <v>19</v>
      </c>
      <c r="D47" s="6" t="s">
        <v>36</v>
      </c>
      <c r="E47" s="6" t="s">
        <v>12</v>
      </c>
      <c r="F47" s="6" t="s">
        <v>20</v>
      </c>
      <c r="G47" s="7">
        <v>3000</v>
      </c>
      <c r="H47" s="8">
        <v>9</v>
      </c>
      <c r="I47" s="7">
        <v>27000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 t="s">
        <v>23</v>
      </c>
      <c r="Z47" s="14">
        <v>265000</v>
      </c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9.5" customHeight="1">
      <c r="A48" s="4">
        <v>43856</v>
      </c>
      <c r="B48" s="5" t="s">
        <v>35</v>
      </c>
      <c r="C48" s="6" t="s">
        <v>19</v>
      </c>
      <c r="D48" s="6" t="s">
        <v>36</v>
      </c>
      <c r="E48" s="6" t="s">
        <v>12</v>
      </c>
      <c r="F48" s="6" t="s">
        <v>13</v>
      </c>
      <c r="G48" s="7">
        <v>7000</v>
      </c>
      <c r="H48" s="8">
        <v>5</v>
      </c>
      <c r="I48" s="7">
        <v>35000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9.5" customHeight="1">
      <c r="A49" s="4">
        <v>43880</v>
      </c>
      <c r="B49" s="5" t="s">
        <v>35</v>
      </c>
      <c r="C49" s="6" t="s">
        <v>19</v>
      </c>
      <c r="D49" s="6" t="s">
        <v>36</v>
      </c>
      <c r="E49" s="6" t="s">
        <v>12</v>
      </c>
      <c r="F49" s="6" t="s">
        <v>13</v>
      </c>
      <c r="G49" s="7">
        <v>7000</v>
      </c>
      <c r="H49" s="8">
        <v>10</v>
      </c>
      <c r="I49" s="7">
        <v>70000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9.5" customHeight="1">
      <c r="A50" s="4">
        <v>43895</v>
      </c>
      <c r="B50" s="5" t="s">
        <v>35</v>
      </c>
      <c r="C50" s="6" t="s">
        <v>19</v>
      </c>
      <c r="D50" s="6" t="s">
        <v>36</v>
      </c>
      <c r="E50" s="6" t="s">
        <v>17</v>
      </c>
      <c r="F50" s="6" t="s">
        <v>22</v>
      </c>
      <c r="G50" s="7">
        <v>8000</v>
      </c>
      <c r="H50" s="8">
        <v>7</v>
      </c>
      <c r="I50" s="7">
        <v>56000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3" t="s">
        <v>37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9.5" customHeight="1">
      <c r="A51" s="4">
        <v>43895</v>
      </c>
      <c r="B51" s="5" t="s">
        <v>35</v>
      </c>
      <c r="C51" s="6" t="s">
        <v>19</v>
      </c>
      <c r="D51" s="6" t="s">
        <v>36</v>
      </c>
      <c r="E51" s="6" t="s">
        <v>17</v>
      </c>
      <c r="F51" s="6" t="s">
        <v>18</v>
      </c>
      <c r="G51" s="7">
        <v>4000</v>
      </c>
      <c r="H51" s="8">
        <v>4</v>
      </c>
      <c r="I51" s="7">
        <v>16000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 t="s">
        <v>21</v>
      </c>
      <c r="Z51" s="2" t="s">
        <v>14</v>
      </c>
      <c r="AA51" s="19">
        <v>636000</v>
      </c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9.5" customHeight="1">
      <c r="A52" s="4">
        <v>43900</v>
      </c>
      <c r="B52" s="5" t="s">
        <v>35</v>
      </c>
      <c r="C52" s="6" t="s">
        <v>19</v>
      </c>
      <c r="D52" s="6" t="s">
        <v>36</v>
      </c>
      <c r="E52" s="6" t="s">
        <v>12</v>
      </c>
      <c r="F52" s="6" t="s">
        <v>13</v>
      </c>
      <c r="G52" s="7">
        <v>7000</v>
      </c>
      <c r="H52" s="8">
        <v>6</v>
      </c>
      <c r="I52" s="7">
        <v>42000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 t="s">
        <v>21</v>
      </c>
      <c r="Z52" s="2" t="s">
        <v>17</v>
      </c>
      <c r="AA52" s="19">
        <v>296000</v>
      </c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9.5" customHeight="1">
      <c r="A53" s="4">
        <v>43903</v>
      </c>
      <c r="B53" s="5" t="s">
        <v>35</v>
      </c>
      <c r="C53" s="6" t="s">
        <v>19</v>
      </c>
      <c r="D53" s="6" t="s">
        <v>36</v>
      </c>
      <c r="E53" s="6" t="s">
        <v>12</v>
      </c>
      <c r="F53" s="6" t="s">
        <v>25</v>
      </c>
      <c r="G53" s="7">
        <v>6000</v>
      </c>
      <c r="H53" s="8">
        <v>1</v>
      </c>
      <c r="I53" s="7">
        <v>6000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 t="s">
        <v>21</v>
      </c>
      <c r="Z53" s="2" t="s">
        <v>12</v>
      </c>
      <c r="AA53" s="19">
        <v>416000</v>
      </c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9.5" customHeight="1">
      <c r="A54" s="4">
        <v>43907</v>
      </c>
      <c r="B54" s="5" t="s">
        <v>35</v>
      </c>
      <c r="C54" s="6" t="s">
        <v>19</v>
      </c>
      <c r="D54" s="6" t="s">
        <v>36</v>
      </c>
      <c r="E54" s="6" t="s">
        <v>12</v>
      </c>
      <c r="F54" s="6" t="s">
        <v>13</v>
      </c>
      <c r="G54" s="7">
        <v>7000</v>
      </c>
      <c r="H54" s="8">
        <v>8</v>
      </c>
      <c r="I54" s="7">
        <v>56000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 t="s">
        <v>26</v>
      </c>
      <c r="Z54" s="2" t="s">
        <v>14</v>
      </c>
      <c r="AA54" s="19">
        <v>1022000</v>
      </c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9.5" customHeight="1">
      <c r="A55" s="4">
        <v>43908</v>
      </c>
      <c r="B55" s="5" t="s">
        <v>35</v>
      </c>
      <c r="C55" s="6" t="s">
        <v>19</v>
      </c>
      <c r="D55" s="6" t="s">
        <v>36</v>
      </c>
      <c r="E55" s="6" t="s">
        <v>12</v>
      </c>
      <c r="F55" s="6" t="s">
        <v>20</v>
      </c>
      <c r="G55" s="7">
        <v>3000</v>
      </c>
      <c r="H55" s="8">
        <v>5</v>
      </c>
      <c r="I55" s="7">
        <v>15000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 t="s">
        <v>26</v>
      </c>
      <c r="Z55" s="2" t="s">
        <v>17</v>
      </c>
      <c r="AA55" s="19">
        <v>564000</v>
      </c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9.5" customHeight="1">
      <c r="A56" s="4">
        <v>43912</v>
      </c>
      <c r="B56" s="5" t="s">
        <v>35</v>
      </c>
      <c r="C56" s="6" t="s">
        <v>19</v>
      </c>
      <c r="D56" s="6" t="s">
        <v>36</v>
      </c>
      <c r="E56" s="6" t="s">
        <v>17</v>
      </c>
      <c r="F56" s="6" t="s">
        <v>18</v>
      </c>
      <c r="G56" s="7">
        <v>4000</v>
      </c>
      <c r="H56" s="8">
        <v>6</v>
      </c>
      <c r="I56" s="7">
        <v>24000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 t="s">
        <v>26</v>
      </c>
      <c r="Z56" s="2" t="s">
        <v>12</v>
      </c>
      <c r="AA56" s="19">
        <v>883000</v>
      </c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9.5" customHeight="1">
      <c r="A57" s="4">
        <v>43942</v>
      </c>
      <c r="B57" s="5" t="s">
        <v>35</v>
      </c>
      <c r="C57" s="6" t="s">
        <v>19</v>
      </c>
      <c r="D57" s="6" t="s">
        <v>36</v>
      </c>
      <c r="E57" s="6" t="s">
        <v>14</v>
      </c>
      <c r="F57" s="6" t="s">
        <v>15</v>
      </c>
      <c r="G57" s="7">
        <v>10000</v>
      </c>
      <c r="H57" s="8">
        <v>7</v>
      </c>
      <c r="I57" s="7">
        <v>70000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 t="s">
        <v>10</v>
      </c>
      <c r="Z57" s="2" t="s">
        <v>14</v>
      </c>
      <c r="AA57" s="19">
        <v>918000</v>
      </c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9.5" customHeight="1">
      <c r="A58" s="4">
        <v>43957</v>
      </c>
      <c r="B58" s="5" t="s">
        <v>35</v>
      </c>
      <c r="C58" s="6" t="s">
        <v>19</v>
      </c>
      <c r="D58" s="6" t="s">
        <v>36</v>
      </c>
      <c r="E58" s="6" t="s">
        <v>12</v>
      </c>
      <c r="F58" s="6" t="s">
        <v>25</v>
      </c>
      <c r="G58" s="7">
        <v>6000</v>
      </c>
      <c r="H58" s="8">
        <v>5</v>
      </c>
      <c r="I58" s="7">
        <v>30000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 t="s">
        <v>10</v>
      </c>
      <c r="Z58" s="2" t="s">
        <v>17</v>
      </c>
      <c r="AA58" s="19">
        <v>424000</v>
      </c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9.5" customHeight="1">
      <c r="A59" s="4">
        <v>43984</v>
      </c>
      <c r="B59" s="5" t="s">
        <v>35</v>
      </c>
      <c r="C59" s="6" t="s">
        <v>19</v>
      </c>
      <c r="D59" s="6" t="s">
        <v>36</v>
      </c>
      <c r="E59" s="6" t="s">
        <v>12</v>
      </c>
      <c r="F59" s="6" t="s">
        <v>25</v>
      </c>
      <c r="G59" s="7">
        <v>6000</v>
      </c>
      <c r="H59" s="8">
        <v>7</v>
      </c>
      <c r="I59" s="7">
        <v>42000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 t="s">
        <v>10</v>
      </c>
      <c r="Z59" s="2" t="s">
        <v>12</v>
      </c>
      <c r="AA59" s="19">
        <v>458000</v>
      </c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9.5" customHeight="1">
      <c r="A60" s="4">
        <v>44000</v>
      </c>
      <c r="B60" s="5" t="s">
        <v>35</v>
      </c>
      <c r="C60" s="6" t="s">
        <v>19</v>
      </c>
      <c r="D60" s="6" t="s">
        <v>36</v>
      </c>
      <c r="E60" s="6" t="s">
        <v>12</v>
      </c>
      <c r="F60" s="6" t="s">
        <v>25</v>
      </c>
      <c r="G60" s="7">
        <v>6000</v>
      </c>
      <c r="H60" s="8">
        <v>10</v>
      </c>
      <c r="I60" s="7">
        <v>60000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 t="s">
        <v>23</v>
      </c>
      <c r="Z60" s="2" t="s">
        <v>14</v>
      </c>
      <c r="AA60" s="19">
        <v>786000</v>
      </c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9.5" customHeight="1">
      <c r="A61" s="4">
        <v>44007</v>
      </c>
      <c r="B61" s="5" t="s">
        <v>35</v>
      </c>
      <c r="C61" s="6" t="s">
        <v>19</v>
      </c>
      <c r="D61" s="6" t="s">
        <v>36</v>
      </c>
      <c r="E61" s="6" t="s">
        <v>12</v>
      </c>
      <c r="F61" s="6" t="s">
        <v>20</v>
      </c>
      <c r="G61" s="7">
        <v>3000</v>
      </c>
      <c r="H61" s="8">
        <v>2</v>
      </c>
      <c r="I61" s="7">
        <v>6000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 t="s">
        <v>23</v>
      </c>
      <c r="Z61" s="2" t="s">
        <v>17</v>
      </c>
      <c r="AA61" s="19">
        <v>292000</v>
      </c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19.5" customHeight="1">
      <c r="A62" s="4">
        <v>44016</v>
      </c>
      <c r="B62" s="5" t="s">
        <v>35</v>
      </c>
      <c r="C62" s="6" t="s">
        <v>19</v>
      </c>
      <c r="D62" s="6" t="s">
        <v>36</v>
      </c>
      <c r="E62" s="6" t="s">
        <v>12</v>
      </c>
      <c r="F62" s="6" t="s">
        <v>13</v>
      </c>
      <c r="G62" s="7">
        <v>7000</v>
      </c>
      <c r="H62" s="8">
        <v>5</v>
      </c>
      <c r="I62" s="7">
        <v>35000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 t="s">
        <v>23</v>
      </c>
      <c r="Z62" s="2" t="s">
        <v>12</v>
      </c>
      <c r="AA62" s="19">
        <v>361000</v>
      </c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9.5" customHeight="1">
      <c r="A63" s="4">
        <v>44025</v>
      </c>
      <c r="B63" s="5" t="s">
        <v>35</v>
      </c>
      <c r="C63" s="6" t="s">
        <v>19</v>
      </c>
      <c r="D63" s="6" t="s">
        <v>36</v>
      </c>
      <c r="E63" s="6" t="s">
        <v>12</v>
      </c>
      <c r="F63" s="6" t="s">
        <v>20</v>
      </c>
      <c r="G63" s="7">
        <v>3000</v>
      </c>
      <c r="H63" s="8">
        <v>10</v>
      </c>
      <c r="I63" s="7">
        <v>30000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 t="s">
        <v>19</v>
      </c>
      <c r="Z63" s="2" t="s">
        <v>14</v>
      </c>
      <c r="AA63" s="19">
        <v>464000</v>
      </c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19.5" customHeight="1">
      <c r="A64" s="4">
        <v>44039</v>
      </c>
      <c r="B64" s="5" t="s">
        <v>35</v>
      </c>
      <c r="C64" s="6" t="s">
        <v>19</v>
      </c>
      <c r="D64" s="6" t="s">
        <v>36</v>
      </c>
      <c r="E64" s="6" t="s">
        <v>14</v>
      </c>
      <c r="F64" s="6" t="s">
        <v>15</v>
      </c>
      <c r="G64" s="7">
        <v>10000</v>
      </c>
      <c r="H64" s="8">
        <v>2</v>
      </c>
      <c r="I64" s="7">
        <v>20000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 t="s">
        <v>19</v>
      </c>
      <c r="Z64" s="2" t="s">
        <v>17</v>
      </c>
      <c r="AA64" s="19">
        <v>340000</v>
      </c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9.5" customHeight="1">
      <c r="A65" s="4">
        <v>44044</v>
      </c>
      <c r="B65" s="5" t="s">
        <v>35</v>
      </c>
      <c r="C65" s="6" t="s">
        <v>19</v>
      </c>
      <c r="D65" s="6" t="s">
        <v>36</v>
      </c>
      <c r="E65" s="6" t="s">
        <v>12</v>
      </c>
      <c r="F65" s="6" t="s">
        <v>13</v>
      </c>
      <c r="G65" s="7">
        <v>7000</v>
      </c>
      <c r="H65" s="8">
        <v>9</v>
      </c>
      <c r="I65" s="7">
        <v>63000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 t="s">
        <v>19</v>
      </c>
      <c r="Z65" s="2" t="s">
        <v>12</v>
      </c>
      <c r="AA65" s="19">
        <v>883000</v>
      </c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9.5" customHeight="1">
      <c r="A66" s="4">
        <v>44054</v>
      </c>
      <c r="B66" s="5" t="s">
        <v>35</v>
      </c>
      <c r="C66" s="6" t="s">
        <v>19</v>
      </c>
      <c r="D66" s="6" t="s">
        <v>36</v>
      </c>
      <c r="E66" s="6" t="s">
        <v>12</v>
      </c>
      <c r="F66" s="6" t="s">
        <v>13</v>
      </c>
      <c r="G66" s="7">
        <v>7000</v>
      </c>
      <c r="H66" s="8">
        <v>8</v>
      </c>
      <c r="I66" s="7">
        <v>56000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19.5" customHeight="1">
      <c r="A67" s="4">
        <v>44069</v>
      </c>
      <c r="B67" s="5" t="s">
        <v>35</v>
      </c>
      <c r="C67" s="6" t="s">
        <v>19</v>
      </c>
      <c r="D67" s="6" t="s">
        <v>36</v>
      </c>
      <c r="E67" s="6" t="s">
        <v>14</v>
      </c>
      <c r="F67" s="6" t="s">
        <v>27</v>
      </c>
      <c r="G67" s="7">
        <v>18000</v>
      </c>
      <c r="H67" s="8">
        <v>9</v>
      </c>
      <c r="I67" s="7">
        <v>162000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9.5" customHeight="1">
      <c r="A68" s="4">
        <v>44075</v>
      </c>
      <c r="B68" s="5" t="s">
        <v>35</v>
      </c>
      <c r="C68" s="6" t="s">
        <v>19</v>
      </c>
      <c r="D68" s="6" t="s">
        <v>36</v>
      </c>
      <c r="E68" s="6" t="s">
        <v>12</v>
      </c>
      <c r="F68" s="6" t="s">
        <v>13</v>
      </c>
      <c r="G68" s="7">
        <v>7000</v>
      </c>
      <c r="H68" s="8">
        <v>1</v>
      </c>
      <c r="I68" s="7">
        <v>7000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 t="s">
        <v>14</v>
      </c>
      <c r="AA68" s="2" t="s">
        <v>17</v>
      </c>
      <c r="AB68" s="2" t="s">
        <v>12</v>
      </c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9.5" customHeight="1">
      <c r="A69" s="4">
        <v>44075</v>
      </c>
      <c r="B69" s="5" t="s">
        <v>35</v>
      </c>
      <c r="C69" s="6" t="s">
        <v>19</v>
      </c>
      <c r="D69" s="6" t="s">
        <v>36</v>
      </c>
      <c r="E69" s="6" t="s">
        <v>12</v>
      </c>
      <c r="F69" s="6" t="s">
        <v>25</v>
      </c>
      <c r="G69" s="7">
        <v>6000</v>
      </c>
      <c r="H69" s="8">
        <v>6</v>
      </c>
      <c r="I69" s="7">
        <v>36000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 t="s">
        <v>21</v>
      </c>
      <c r="Z69" s="19">
        <v>636000</v>
      </c>
      <c r="AA69" s="19">
        <v>296000</v>
      </c>
      <c r="AB69" s="19">
        <v>416000</v>
      </c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9.5" customHeight="1">
      <c r="A70" s="4">
        <v>44079</v>
      </c>
      <c r="B70" s="5" t="s">
        <v>35</v>
      </c>
      <c r="C70" s="6" t="s">
        <v>19</v>
      </c>
      <c r="D70" s="6" t="s">
        <v>36</v>
      </c>
      <c r="E70" s="6" t="s">
        <v>12</v>
      </c>
      <c r="F70" s="6" t="s">
        <v>25</v>
      </c>
      <c r="G70" s="7">
        <v>6000</v>
      </c>
      <c r="H70" s="8">
        <v>7</v>
      </c>
      <c r="I70" s="7">
        <v>42000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 t="s">
        <v>26</v>
      </c>
      <c r="Z70" s="19">
        <v>1022000</v>
      </c>
      <c r="AA70" s="19">
        <v>564000</v>
      </c>
      <c r="AB70" s="19">
        <v>883000</v>
      </c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9.5" customHeight="1">
      <c r="A71" s="4">
        <v>44080</v>
      </c>
      <c r="B71" s="5" t="s">
        <v>35</v>
      </c>
      <c r="C71" s="6" t="s">
        <v>19</v>
      </c>
      <c r="D71" s="6" t="s">
        <v>36</v>
      </c>
      <c r="E71" s="6" t="s">
        <v>14</v>
      </c>
      <c r="F71" s="6" t="s">
        <v>27</v>
      </c>
      <c r="G71" s="7">
        <v>18000</v>
      </c>
      <c r="H71" s="8">
        <v>4</v>
      </c>
      <c r="I71" s="7">
        <v>72000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 t="s">
        <v>10</v>
      </c>
      <c r="Z71" s="19">
        <v>918000</v>
      </c>
      <c r="AA71" s="19">
        <v>424000</v>
      </c>
      <c r="AB71" s="19">
        <v>458000</v>
      </c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9.5" customHeight="1">
      <c r="A72" s="4">
        <v>44085</v>
      </c>
      <c r="B72" s="5" t="s">
        <v>35</v>
      </c>
      <c r="C72" s="6" t="s">
        <v>19</v>
      </c>
      <c r="D72" s="6" t="s">
        <v>36</v>
      </c>
      <c r="E72" s="6" t="s">
        <v>17</v>
      </c>
      <c r="F72" s="6" t="s">
        <v>18</v>
      </c>
      <c r="G72" s="7">
        <v>4000</v>
      </c>
      <c r="H72" s="8">
        <v>7</v>
      </c>
      <c r="I72" s="7">
        <v>28000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 t="s">
        <v>23</v>
      </c>
      <c r="Z72" s="19">
        <v>786000</v>
      </c>
      <c r="AA72" s="19">
        <v>292000</v>
      </c>
      <c r="AB72" s="19">
        <v>361000</v>
      </c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9.5" customHeight="1">
      <c r="A73" s="4">
        <v>44086</v>
      </c>
      <c r="B73" s="5" t="s">
        <v>35</v>
      </c>
      <c r="C73" s="6" t="s">
        <v>19</v>
      </c>
      <c r="D73" s="6" t="s">
        <v>36</v>
      </c>
      <c r="E73" s="6" t="s">
        <v>12</v>
      </c>
      <c r="F73" s="6" t="s">
        <v>13</v>
      </c>
      <c r="G73" s="7">
        <v>7000</v>
      </c>
      <c r="H73" s="8">
        <v>6</v>
      </c>
      <c r="I73" s="7">
        <v>42000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 t="s">
        <v>19</v>
      </c>
      <c r="Z73" s="19">
        <v>464000</v>
      </c>
      <c r="AA73" s="19">
        <v>340000</v>
      </c>
      <c r="AB73" s="19">
        <v>883000</v>
      </c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9.5" customHeight="1">
      <c r="A74" s="4">
        <v>44095</v>
      </c>
      <c r="B74" s="5" t="s">
        <v>35</v>
      </c>
      <c r="C74" s="6" t="s">
        <v>19</v>
      </c>
      <c r="D74" s="6" t="s">
        <v>36</v>
      </c>
      <c r="E74" s="6" t="s">
        <v>12</v>
      </c>
      <c r="F74" s="6" t="s">
        <v>25</v>
      </c>
      <c r="G74" s="7">
        <v>6000</v>
      </c>
      <c r="H74" s="8">
        <v>8</v>
      </c>
      <c r="I74" s="7">
        <v>48000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9.5" customHeight="1">
      <c r="A75" s="4">
        <v>44123</v>
      </c>
      <c r="B75" s="5" t="s">
        <v>35</v>
      </c>
      <c r="C75" s="6" t="s">
        <v>19</v>
      </c>
      <c r="D75" s="6" t="s">
        <v>36</v>
      </c>
      <c r="E75" s="6" t="s">
        <v>14</v>
      </c>
      <c r="F75" s="6" t="s">
        <v>15</v>
      </c>
      <c r="G75" s="7">
        <v>10000</v>
      </c>
      <c r="H75" s="8">
        <v>8</v>
      </c>
      <c r="I75" s="7">
        <v>80000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9.5" customHeight="1">
      <c r="A76" s="4">
        <v>44127</v>
      </c>
      <c r="B76" s="5" t="s">
        <v>35</v>
      </c>
      <c r="C76" s="6" t="s">
        <v>19</v>
      </c>
      <c r="D76" s="6" t="s">
        <v>36</v>
      </c>
      <c r="E76" s="6" t="s">
        <v>17</v>
      </c>
      <c r="F76" s="6" t="s">
        <v>22</v>
      </c>
      <c r="G76" s="7">
        <v>8000</v>
      </c>
      <c r="H76" s="8">
        <v>5</v>
      </c>
      <c r="I76" s="7">
        <v>40000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3" t="s">
        <v>38</v>
      </c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9.5" customHeight="1">
      <c r="A77" s="4">
        <v>44135</v>
      </c>
      <c r="B77" s="5" t="s">
        <v>35</v>
      </c>
      <c r="C77" s="6" t="s">
        <v>19</v>
      </c>
      <c r="D77" s="6" t="s">
        <v>36</v>
      </c>
      <c r="E77" s="6" t="s">
        <v>12</v>
      </c>
      <c r="F77" s="6" t="s">
        <v>13</v>
      </c>
      <c r="G77" s="7">
        <v>7000</v>
      </c>
      <c r="H77" s="8">
        <v>1</v>
      </c>
      <c r="I77" s="7">
        <v>7000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 t="s">
        <v>26</v>
      </c>
      <c r="Z77" s="19">
        <v>59</v>
      </c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9.5" customHeight="1">
      <c r="A78" s="4">
        <v>44139</v>
      </c>
      <c r="B78" s="5" t="s">
        <v>35</v>
      </c>
      <c r="C78" s="6" t="s">
        <v>19</v>
      </c>
      <c r="D78" s="6" t="s">
        <v>36</v>
      </c>
      <c r="E78" s="6" t="s">
        <v>17</v>
      </c>
      <c r="F78" s="6" t="s">
        <v>22</v>
      </c>
      <c r="G78" s="7">
        <v>8000</v>
      </c>
      <c r="H78" s="8">
        <v>10</v>
      </c>
      <c r="I78" s="7">
        <v>80000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 t="s">
        <v>10</v>
      </c>
      <c r="Z78" s="19">
        <v>41</v>
      </c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9.5" customHeight="1">
      <c r="A79" s="4">
        <v>44147</v>
      </c>
      <c r="B79" s="5" t="s">
        <v>35</v>
      </c>
      <c r="C79" s="6" t="s">
        <v>19</v>
      </c>
      <c r="D79" s="6" t="s">
        <v>36</v>
      </c>
      <c r="E79" s="6" t="s">
        <v>12</v>
      </c>
      <c r="F79" s="6" t="s">
        <v>13</v>
      </c>
      <c r="G79" s="7">
        <v>7000</v>
      </c>
      <c r="H79" s="8">
        <v>5</v>
      </c>
      <c r="I79" s="7">
        <v>35000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 t="s">
        <v>19</v>
      </c>
      <c r="Z79" s="19">
        <v>39</v>
      </c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9.5" customHeight="1">
      <c r="A80" s="4">
        <v>44147</v>
      </c>
      <c r="B80" s="5" t="s">
        <v>35</v>
      </c>
      <c r="C80" s="6" t="s">
        <v>19</v>
      </c>
      <c r="D80" s="6" t="s">
        <v>36</v>
      </c>
      <c r="E80" s="6" t="s">
        <v>12</v>
      </c>
      <c r="F80" s="6" t="s">
        <v>25</v>
      </c>
      <c r="G80" s="7">
        <v>6000</v>
      </c>
      <c r="H80" s="8">
        <v>8</v>
      </c>
      <c r="I80" s="7">
        <v>48000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 t="s">
        <v>21</v>
      </c>
      <c r="Z80" s="19">
        <v>27</v>
      </c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9.5" customHeight="1">
      <c r="A81" s="4">
        <v>44165</v>
      </c>
      <c r="B81" s="5" t="s">
        <v>35</v>
      </c>
      <c r="C81" s="6" t="s">
        <v>19</v>
      </c>
      <c r="D81" s="6" t="s">
        <v>36</v>
      </c>
      <c r="E81" s="6" t="s">
        <v>12</v>
      </c>
      <c r="F81" s="6" t="s">
        <v>25</v>
      </c>
      <c r="G81" s="7">
        <v>6000</v>
      </c>
      <c r="H81" s="8">
        <v>7</v>
      </c>
      <c r="I81" s="7">
        <v>42000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 t="s">
        <v>23</v>
      </c>
      <c r="Z81" s="19">
        <v>34</v>
      </c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9.5" customHeight="1">
      <c r="A82" s="4">
        <v>44187</v>
      </c>
      <c r="B82" s="5" t="s">
        <v>35</v>
      </c>
      <c r="C82" s="6" t="s">
        <v>19</v>
      </c>
      <c r="D82" s="6" t="s">
        <v>36</v>
      </c>
      <c r="E82" s="6" t="s">
        <v>14</v>
      </c>
      <c r="F82" s="6" t="s">
        <v>15</v>
      </c>
      <c r="G82" s="7">
        <v>10000</v>
      </c>
      <c r="H82" s="8">
        <v>6</v>
      </c>
      <c r="I82" s="7">
        <v>60000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9.5" customHeight="1">
      <c r="A83" s="4">
        <v>44191</v>
      </c>
      <c r="B83" s="5" t="s">
        <v>35</v>
      </c>
      <c r="C83" s="6" t="s">
        <v>19</v>
      </c>
      <c r="D83" s="6" t="s">
        <v>36</v>
      </c>
      <c r="E83" s="6" t="s">
        <v>12</v>
      </c>
      <c r="F83" s="6" t="s">
        <v>20</v>
      </c>
      <c r="G83" s="7">
        <v>3000</v>
      </c>
      <c r="H83" s="8">
        <v>1</v>
      </c>
      <c r="I83" s="7">
        <v>3000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3" t="s">
        <v>39</v>
      </c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9.5" customHeight="1">
      <c r="A84" s="4">
        <v>44205</v>
      </c>
      <c r="B84" s="5" t="s">
        <v>35</v>
      </c>
      <c r="C84" s="6" t="s">
        <v>19</v>
      </c>
      <c r="D84" s="6" t="s">
        <v>36</v>
      </c>
      <c r="E84" s="6" t="s">
        <v>17</v>
      </c>
      <c r="F84" s="6" t="s">
        <v>22</v>
      </c>
      <c r="G84" s="7">
        <v>8000</v>
      </c>
      <c r="H84" s="8">
        <v>7</v>
      </c>
      <c r="I84" s="7">
        <v>56000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 t="s">
        <v>23</v>
      </c>
      <c r="Z84" s="19">
        <v>4</v>
      </c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19.5" customHeight="1">
      <c r="A85" s="4">
        <v>44207</v>
      </c>
      <c r="B85" s="5" t="s">
        <v>35</v>
      </c>
      <c r="C85" s="6" t="s">
        <v>19</v>
      </c>
      <c r="D85" s="6" t="s">
        <v>36</v>
      </c>
      <c r="E85" s="6" t="s">
        <v>17</v>
      </c>
      <c r="F85" s="6" t="s">
        <v>22</v>
      </c>
      <c r="G85" s="7">
        <v>8000</v>
      </c>
      <c r="H85" s="8">
        <v>5</v>
      </c>
      <c r="I85" s="7">
        <v>40000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 t="s">
        <v>19</v>
      </c>
      <c r="Z85" s="19">
        <v>1</v>
      </c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ht="19.5" customHeight="1">
      <c r="A86" s="4">
        <v>44207</v>
      </c>
      <c r="B86" s="5" t="s">
        <v>35</v>
      </c>
      <c r="C86" s="6" t="s">
        <v>19</v>
      </c>
      <c r="D86" s="6" t="s">
        <v>36</v>
      </c>
      <c r="E86" s="6" t="s">
        <v>12</v>
      </c>
      <c r="F86" s="6" t="s">
        <v>20</v>
      </c>
      <c r="G86" s="7">
        <v>3000</v>
      </c>
      <c r="H86" s="8">
        <v>9</v>
      </c>
      <c r="I86" s="7">
        <v>27000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 t="s">
        <v>10</v>
      </c>
      <c r="Z86" s="19">
        <v>4</v>
      </c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ht="19.5" customHeight="1">
      <c r="A87" s="4">
        <v>44222</v>
      </c>
      <c r="B87" s="5" t="s">
        <v>35</v>
      </c>
      <c r="C87" s="6" t="s">
        <v>19</v>
      </c>
      <c r="D87" s="6" t="s">
        <v>36</v>
      </c>
      <c r="E87" s="6" t="s">
        <v>12</v>
      </c>
      <c r="F87" s="6" t="s">
        <v>13</v>
      </c>
      <c r="G87" s="7">
        <v>7000</v>
      </c>
      <c r="H87" s="8">
        <v>5</v>
      </c>
      <c r="I87" s="7">
        <v>35000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 t="s">
        <v>26</v>
      </c>
      <c r="Z87" s="19">
        <v>2</v>
      </c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ht="19.5" customHeight="1">
      <c r="A88" s="4">
        <v>43840</v>
      </c>
      <c r="B88" s="5" t="s">
        <v>40</v>
      </c>
      <c r="C88" s="6" t="s">
        <v>21</v>
      </c>
      <c r="D88" s="6" t="s">
        <v>41</v>
      </c>
      <c r="E88" s="6" t="s">
        <v>14</v>
      </c>
      <c r="F88" s="6" t="s">
        <v>27</v>
      </c>
      <c r="G88" s="7">
        <v>18000</v>
      </c>
      <c r="H88" s="8">
        <v>7</v>
      </c>
      <c r="I88" s="7">
        <v>126000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 t="s">
        <v>21</v>
      </c>
      <c r="Z88" s="19">
        <v>3</v>
      </c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ht="19.5" customHeight="1">
      <c r="A89" s="4">
        <v>43841</v>
      </c>
      <c r="B89" s="5" t="s">
        <v>40</v>
      </c>
      <c r="C89" s="6" t="s">
        <v>21</v>
      </c>
      <c r="D89" s="6" t="s">
        <v>41</v>
      </c>
      <c r="E89" s="6" t="s">
        <v>12</v>
      </c>
      <c r="F89" s="6" t="s">
        <v>13</v>
      </c>
      <c r="G89" s="7">
        <v>7000</v>
      </c>
      <c r="H89" s="8">
        <v>1</v>
      </c>
      <c r="I89" s="7">
        <v>7000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19.5" customHeight="1">
      <c r="A90" s="4">
        <v>43852</v>
      </c>
      <c r="B90" s="5" t="s">
        <v>40</v>
      </c>
      <c r="C90" s="6" t="s">
        <v>21</v>
      </c>
      <c r="D90" s="6" t="s">
        <v>41</v>
      </c>
      <c r="E90" s="6" t="s">
        <v>17</v>
      </c>
      <c r="F90" s="6" t="s">
        <v>18</v>
      </c>
      <c r="G90" s="7">
        <v>4000</v>
      </c>
      <c r="H90" s="8">
        <v>1</v>
      </c>
      <c r="I90" s="7">
        <v>4000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3" t="s">
        <v>42</v>
      </c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19.5" customHeight="1">
      <c r="A91" s="4">
        <v>43864</v>
      </c>
      <c r="B91" s="5" t="s">
        <v>40</v>
      </c>
      <c r="C91" s="6" t="s">
        <v>21</v>
      </c>
      <c r="D91" s="6" t="s">
        <v>41</v>
      </c>
      <c r="E91" s="6" t="s">
        <v>14</v>
      </c>
      <c r="F91" s="6" t="s">
        <v>27</v>
      </c>
      <c r="G91" s="7">
        <v>18000</v>
      </c>
      <c r="H91" s="8">
        <v>8</v>
      </c>
      <c r="I91" s="7">
        <v>144000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 t="s">
        <v>21</v>
      </c>
      <c r="Z91" s="19">
        <v>49926</v>
      </c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19.5" customHeight="1">
      <c r="A92" s="4">
        <v>43868</v>
      </c>
      <c r="B92" s="5" t="s">
        <v>40</v>
      </c>
      <c r="C92" s="6" t="s">
        <v>21</v>
      </c>
      <c r="D92" s="6" t="s">
        <v>41</v>
      </c>
      <c r="E92" s="6" t="s">
        <v>12</v>
      </c>
      <c r="F92" s="6" t="s">
        <v>20</v>
      </c>
      <c r="G92" s="7">
        <v>3000</v>
      </c>
      <c r="H92" s="8">
        <v>9</v>
      </c>
      <c r="I92" s="7">
        <v>27000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 t="s">
        <v>19</v>
      </c>
      <c r="Z92" s="19">
        <v>43256</v>
      </c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19.5" customHeight="1">
      <c r="A93" s="4">
        <v>43871</v>
      </c>
      <c r="B93" s="5" t="s">
        <v>40</v>
      </c>
      <c r="C93" s="6" t="s">
        <v>21</v>
      </c>
      <c r="D93" s="6" t="s">
        <v>41</v>
      </c>
      <c r="E93" s="6" t="s">
        <v>12</v>
      </c>
      <c r="F93" s="6" t="s">
        <v>13</v>
      </c>
      <c r="G93" s="7">
        <v>7000</v>
      </c>
      <c r="H93" s="8">
        <v>3</v>
      </c>
      <c r="I93" s="7">
        <v>21000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 t="s">
        <v>23</v>
      </c>
      <c r="Z93" s="19">
        <v>42324</v>
      </c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19.5" customHeight="1">
      <c r="A94" s="4">
        <v>43874</v>
      </c>
      <c r="B94" s="5" t="s">
        <v>40</v>
      </c>
      <c r="C94" s="6" t="s">
        <v>21</v>
      </c>
      <c r="D94" s="6" t="s">
        <v>41</v>
      </c>
      <c r="E94" s="6" t="s">
        <v>17</v>
      </c>
      <c r="F94" s="6" t="s">
        <v>22</v>
      </c>
      <c r="G94" s="7">
        <v>8000</v>
      </c>
      <c r="H94" s="8">
        <v>2</v>
      </c>
      <c r="I94" s="7">
        <v>16000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 t="s">
        <v>10</v>
      </c>
      <c r="Z94" s="19">
        <v>43902</v>
      </c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ht="19.5" customHeight="1">
      <c r="A95" s="4">
        <v>43883</v>
      </c>
      <c r="B95" s="5" t="s">
        <v>40</v>
      </c>
      <c r="C95" s="6" t="s">
        <v>21</v>
      </c>
      <c r="D95" s="6" t="s">
        <v>41</v>
      </c>
      <c r="E95" s="6" t="s">
        <v>12</v>
      </c>
      <c r="F95" s="6" t="s">
        <v>13</v>
      </c>
      <c r="G95" s="7">
        <v>7000</v>
      </c>
      <c r="H95" s="8">
        <v>5</v>
      </c>
      <c r="I95" s="7">
        <v>35000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 t="s">
        <v>26</v>
      </c>
      <c r="Z95" s="19">
        <v>41847</v>
      </c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ht="19.5" customHeight="1">
      <c r="A96" s="4">
        <v>43902</v>
      </c>
      <c r="B96" s="5" t="s">
        <v>40</v>
      </c>
      <c r="C96" s="6" t="s">
        <v>21</v>
      </c>
      <c r="D96" s="6" t="s">
        <v>41</v>
      </c>
      <c r="E96" s="6" t="s">
        <v>14</v>
      </c>
      <c r="F96" s="6" t="s">
        <v>15</v>
      </c>
      <c r="G96" s="7">
        <v>10000</v>
      </c>
      <c r="H96" s="8">
        <v>9</v>
      </c>
      <c r="I96" s="7">
        <v>90000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ht="19.5" customHeight="1">
      <c r="A97" s="4">
        <v>43925</v>
      </c>
      <c r="B97" s="5" t="s">
        <v>40</v>
      </c>
      <c r="C97" s="6" t="s">
        <v>21</v>
      </c>
      <c r="D97" s="6" t="s">
        <v>41</v>
      </c>
      <c r="E97" s="6" t="s">
        <v>17</v>
      </c>
      <c r="F97" s="6" t="s">
        <v>22</v>
      </c>
      <c r="G97" s="7">
        <v>8000</v>
      </c>
      <c r="H97" s="8">
        <v>8</v>
      </c>
      <c r="I97" s="7">
        <v>64000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3" t="s">
        <v>43</v>
      </c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ht="19.5" customHeight="1">
      <c r="A98" s="4">
        <v>43956</v>
      </c>
      <c r="B98" s="5" t="s">
        <v>40</v>
      </c>
      <c r="C98" s="6" t="s">
        <v>21</v>
      </c>
      <c r="D98" s="6" t="s">
        <v>41</v>
      </c>
      <c r="E98" s="6" t="s">
        <v>17</v>
      </c>
      <c r="F98" s="6" t="s">
        <v>18</v>
      </c>
      <c r="G98" s="7">
        <v>4000</v>
      </c>
      <c r="H98" s="8">
        <v>10</v>
      </c>
      <c r="I98" s="7">
        <v>40000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8">
        <v>43952</v>
      </c>
      <c r="Z98" s="18">
        <v>43983</v>
      </c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ht="19.5" customHeight="1">
      <c r="A99" s="4">
        <v>43975</v>
      </c>
      <c r="B99" s="5" t="s">
        <v>40</v>
      </c>
      <c r="C99" s="6" t="s">
        <v>21</v>
      </c>
      <c r="D99" s="6" t="s">
        <v>41</v>
      </c>
      <c r="E99" s="6" t="s">
        <v>12</v>
      </c>
      <c r="F99" s="6" t="s">
        <v>20</v>
      </c>
      <c r="G99" s="7">
        <v>3000</v>
      </c>
      <c r="H99" s="8">
        <v>6</v>
      </c>
      <c r="I99" s="7">
        <v>18000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ht="19.5" customHeight="1">
      <c r="A100" s="4">
        <v>43985</v>
      </c>
      <c r="B100" s="5" t="s">
        <v>40</v>
      </c>
      <c r="C100" s="6" t="s">
        <v>21</v>
      </c>
      <c r="D100" s="6" t="s">
        <v>41</v>
      </c>
      <c r="E100" s="6" t="s">
        <v>14</v>
      </c>
      <c r="F100" s="6" t="s">
        <v>15</v>
      </c>
      <c r="G100" s="7">
        <v>10000</v>
      </c>
      <c r="H100" s="8">
        <v>6</v>
      </c>
      <c r="I100" s="7">
        <v>60000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 t="s">
        <v>10</v>
      </c>
      <c r="Z100" s="19">
        <v>66667</v>
      </c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9.5" customHeight="1">
      <c r="A101" s="4">
        <v>43998</v>
      </c>
      <c r="B101" s="5" t="s">
        <v>40</v>
      </c>
      <c r="C101" s="6" t="s">
        <v>21</v>
      </c>
      <c r="D101" s="6" t="s">
        <v>41</v>
      </c>
      <c r="E101" s="6" t="s">
        <v>12</v>
      </c>
      <c r="F101" s="6" t="s">
        <v>13</v>
      </c>
      <c r="G101" s="7">
        <v>7000</v>
      </c>
      <c r="H101" s="8">
        <v>6</v>
      </c>
      <c r="I101" s="7">
        <v>42000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 t="s">
        <v>26</v>
      </c>
      <c r="Z101" s="19">
        <v>40000</v>
      </c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19.5" customHeight="1">
      <c r="A102" s="4">
        <v>44022</v>
      </c>
      <c r="B102" s="5" t="s">
        <v>40</v>
      </c>
      <c r="C102" s="6" t="s">
        <v>21</v>
      </c>
      <c r="D102" s="6" t="s">
        <v>41</v>
      </c>
      <c r="E102" s="6" t="s">
        <v>14</v>
      </c>
      <c r="F102" s="6" t="s">
        <v>27</v>
      </c>
      <c r="G102" s="7">
        <v>18000</v>
      </c>
      <c r="H102" s="8">
        <v>7</v>
      </c>
      <c r="I102" s="7">
        <v>126000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 t="s">
        <v>21</v>
      </c>
      <c r="Z102" s="19">
        <v>29000</v>
      </c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9.5" customHeight="1">
      <c r="A103" s="4">
        <v>44026</v>
      </c>
      <c r="B103" s="5" t="s">
        <v>40</v>
      </c>
      <c r="C103" s="6" t="s">
        <v>21</v>
      </c>
      <c r="D103" s="6" t="s">
        <v>41</v>
      </c>
      <c r="E103" s="6" t="s">
        <v>14</v>
      </c>
      <c r="F103" s="6" t="s">
        <v>15</v>
      </c>
      <c r="G103" s="7">
        <v>10000</v>
      </c>
      <c r="H103" s="8">
        <v>9</v>
      </c>
      <c r="I103" s="7">
        <v>90000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 t="s">
        <v>23</v>
      </c>
      <c r="Z103" s="19">
        <v>53500</v>
      </c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19.5" customHeight="1">
      <c r="A104" s="4">
        <v>44042</v>
      </c>
      <c r="B104" s="5" t="s">
        <v>40</v>
      </c>
      <c r="C104" s="6" t="s">
        <v>21</v>
      </c>
      <c r="D104" s="6" t="s">
        <v>41</v>
      </c>
      <c r="E104" s="6" t="s">
        <v>12</v>
      </c>
      <c r="F104" s="6" t="s">
        <v>20</v>
      </c>
      <c r="G104" s="7">
        <v>3000</v>
      </c>
      <c r="H104" s="8">
        <v>10</v>
      </c>
      <c r="I104" s="7">
        <v>30000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 t="s">
        <v>19</v>
      </c>
      <c r="Z104" s="19">
        <v>30000</v>
      </c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9.5" customHeight="1">
      <c r="A105" s="4">
        <v>44088</v>
      </c>
      <c r="B105" s="5" t="s">
        <v>40</v>
      </c>
      <c r="C105" s="6" t="s">
        <v>21</v>
      </c>
      <c r="D105" s="6" t="s">
        <v>41</v>
      </c>
      <c r="E105" s="6" t="s">
        <v>12</v>
      </c>
      <c r="F105" s="6" t="s">
        <v>13</v>
      </c>
      <c r="G105" s="7">
        <v>7000</v>
      </c>
      <c r="H105" s="8">
        <v>4</v>
      </c>
      <c r="I105" s="7">
        <v>28000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9.5" customHeight="1">
      <c r="A106" s="4">
        <v>44092</v>
      </c>
      <c r="B106" s="5" t="s">
        <v>40</v>
      </c>
      <c r="C106" s="6" t="s">
        <v>21</v>
      </c>
      <c r="D106" s="6" t="s">
        <v>41</v>
      </c>
      <c r="E106" s="6" t="s">
        <v>17</v>
      </c>
      <c r="F106" s="6" t="s">
        <v>18</v>
      </c>
      <c r="G106" s="7">
        <v>4000</v>
      </c>
      <c r="H106" s="8">
        <v>7</v>
      </c>
      <c r="I106" s="7">
        <v>28000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9.5" customHeight="1">
      <c r="A107" s="4">
        <v>44119</v>
      </c>
      <c r="B107" s="5" t="s">
        <v>40</v>
      </c>
      <c r="C107" s="6" t="s">
        <v>21</v>
      </c>
      <c r="D107" s="6" t="s">
        <v>41</v>
      </c>
      <c r="E107" s="6" t="s">
        <v>12</v>
      </c>
      <c r="F107" s="6" t="s">
        <v>25</v>
      </c>
      <c r="G107" s="7">
        <v>6000</v>
      </c>
      <c r="H107" s="8">
        <v>4</v>
      </c>
      <c r="I107" s="7">
        <v>24000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3" t="s">
        <v>44</v>
      </c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9.5" customHeight="1">
      <c r="A108" s="4">
        <v>44127</v>
      </c>
      <c r="B108" s="5" t="s">
        <v>40</v>
      </c>
      <c r="C108" s="6" t="s">
        <v>21</v>
      </c>
      <c r="D108" s="6" t="s">
        <v>41</v>
      </c>
      <c r="E108" s="6" t="s">
        <v>17</v>
      </c>
      <c r="F108" s="6" t="s">
        <v>22</v>
      </c>
      <c r="G108" s="7">
        <v>8000</v>
      </c>
      <c r="H108" s="8">
        <v>10</v>
      </c>
      <c r="I108" s="7">
        <v>80000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 t="s">
        <v>10</v>
      </c>
      <c r="Z108" s="2" t="s">
        <v>11</v>
      </c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9.5" customHeight="1">
      <c r="A109" s="4">
        <v>44134</v>
      </c>
      <c r="B109" s="5" t="s">
        <v>40</v>
      </c>
      <c r="C109" s="6" t="s">
        <v>21</v>
      </c>
      <c r="D109" s="6" t="s">
        <v>41</v>
      </c>
      <c r="E109" s="6" t="s">
        <v>12</v>
      </c>
      <c r="F109" s="6" t="s">
        <v>20</v>
      </c>
      <c r="G109" s="7">
        <v>3000</v>
      </c>
      <c r="H109" s="8">
        <v>3</v>
      </c>
      <c r="I109" s="7">
        <v>9000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 t="s">
        <v>26</v>
      </c>
      <c r="Z109" s="2" t="s">
        <v>34</v>
      </c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9.5" customHeight="1">
      <c r="A110" s="4">
        <v>44138</v>
      </c>
      <c r="B110" s="5" t="s">
        <v>40</v>
      </c>
      <c r="C110" s="6" t="s">
        <v>21</v>
      </c>
      <c r="D110" s="6" t="s">
        <v>41</v>
      </c>
      <c r="E110" s="6" t="s">
        <v>12</v>
      </c>
      <c r="F110" s="6" t="s">
        <v>13</v>
      </c>
      <c r="G110" s="7">
        <v>7000</v>
      </c>
      <c r="H110" s="8">
        <v>9</v>
      </c>
      <c r="I110" s="7">
        <v>63000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 t="s">
        <v>23</v>
      </c>
      <c r="Z110" s="2" t="s">
        <v>45</v>
      </c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9.5" customHeight="1">
      <c r="A111" s="4">
        <v>44151</v>
      </c>
      <c r="B111" s="5" t="s">
        <v>40</v>
      </c>
      <c r="C111" s="6" t="s">
        <v>21</v>
      </c>
      <c r="D111" s="6" t="s">
        <v>41</v>
      </c>
      <c r="E111" s="6" t="s">
        <v>17</v>
      </c>
      <c r="F111" s="6" t="s">
        <v>22</v>
      </c>
      <c r="G111" s="7">
        <v>8000</v>
      </c>
      <c r="H111" s="8">
        <v>8</v>
      </c>
      <c r="I111" s="7">
        <v>64000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 t="s">
        <v>19</v>
      </c>
      <c r="Z111" s="2" t="s">
        <v>36</v>
      </c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9.5" customHeight="1">
      <c r="A112" s="4">
        <v>44154</v>
      </c>
      <c r="B112" s="5" t="s">
        <v>40</v>
      </c>
      <c r="C112" s="6" t="s">
        <v>21</v>
      </c>
      <c r="D112" s="6" t="s">
        <v>41</v>
      </c>
      <c r="E112" s="6" t="s">
        <v>12</v>
      </c>
      <c r="F112" s="6" t="s">
        <v>13</v>
      </c>
      <c r="G112" s="7">
        <v>7000</v>
      </c>
      <c r="H112" s="8">
        <v>7</v>
      </c>
      <c r="I112" s="7">
        <v>49000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 t="s">
        <v>21</v>
      </c>
      <c r="Z112" s="2" t="s">
        <v>41</v>
      </c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9.5" customHeight="1">
      <c r="A113" s="4">
        <v>44159</v>
      </c>
      <c r="B113" s="5" t="s">
        <v>40</v>
      </c>
      <c r="C113" s="6" t="s">
        <v>21</v>
      </c>
      <c r="D113" s="6" t="s">
        <v>41</v>
      </c>
      <c r="E113" s="6" t="s">
        <v>12</v>
      </c>
      <c r="F113" s="6" t="s">
        <v>25</v>
      </c>
      <c r="G113" s="7">
        <v>6000</v>
      </c>
      <c r="H113" s="8">
        <v>9</v>
      </c>
      <c r="I113" s="7">
        <v>54000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9.5" customHeight="1">
      <c r="A114" s="4">
        <v>44195</v>
      </c>
      <c r="B114" s="5" t="s">
        <v>40</v>
      </c>
      <c r="C114" s="6" t="s">
        <v>21</v>
      </c>
      <c r="D114" s="6" t="s">
        <v>41</v>
      </c>
      <c r="E114" s="6" t="s">
        <v>12</v>
      </c>
      <c r="F114" s="6" t="s">
        <v>20</v>
      </c>
      <c r="G114" s="7">
        <v>3000</v>
      </c>
      <c r="H114" s="8">
        <v>3</v>
      </c>
      <c r="I114" s="7">
        <v>9000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ht="19.5" customHeight="1">
      <c r="A115" s="4">
        <v>44206</v>
      </c>
      <c r="B115" s="5" t="s">
        <v>40</v>
      </c>
      <c r="C115" s="6" t="s">
        <v>21</v>
      </c>
      <c r="D115" s="6" t="s">
        <v>41</v>
      </c>
      <c r="E115" s="6" t="s">
        <v>14</v>
      </c>
      <c r="F115" s="6" t="s">
        <v>27</v>
      </c>
      <c r="G115" s="7">
        <v>18000</v>
      </c>
      <c r="H115" s="8">
        <v>7</v>
      </c>
      <c r="I115" s="7">
        <v>126000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3" t="s">
        <v>46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ht="19.5" customHeight="1">
      <c r="A116" s="4">
        <v>44207</v>
      </c>
      <c r="B116" s="5" t="s">
        <v>40</v>
      </c>
      <c r="C116" s="6" t="s">
        <v>21</v>
      </c>
      <c r="D116" s="6" t="s">
        <v>41</v>
      </c>
      <c r="E116" s="6" t="s">
        <v>12</v>
      </c>
      <c r="F116" s="6" t="s">
        <v>13</v>
      </c>
      <c r="G116" s="7">
        <v>7000</v>
      </c>
      <c r="H116" s="8">
        <v>1</v>
      </c>
      <c r="I116" s="7">
        <v>7000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1">
        <v>43997</v>
      </c>
      <c r="Z116" s="2" t="s">
        <v>9</v>
      </c>
      <c r="AA116" s="2" t="s">
        <v>10</v>
      </c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ht="19.5" customHeight="1">
      <c r="A117" s="4">
        <v>44218</v>
      </c>
      <c r="B117" s="5" t="s">
        <v>40</v>
      </c>
      <c r="C117" s="6" t="s">
        <v>21</v>
      </c>
      <c r="D117" s="6" t="s">
        <v>41</v>
      </c>
      <c r="E117" s="6" t="s">
        <v>17</v>
      </c>
      <c r="F117" s="6" t="s">
        <v>18</v>
      </c>
      <c r="G117" s="7">
        <v>4000</v>
      </c>
      <c r="H117" s="8">
        <v>1</v>
      </c>
      <c r="I117" s="7">
        <v>4000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1">
        <v>43997</v>
      </c>
      <c r="Z117" s="2" t="s">
        <v>47</v>
      </c>
      <c r="AA117" s="2" t="s">
        <v>23</v>
      </c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ht="19.5" customHeight="1">
      <c r="A118" s="4">
        <v>43837</v>
      </c>
      <c r="B118" s="5" t="s">
        <v>47</v>
      </c>
      <c r="C118" s="6" t="s">
        <v>23</v>
      </c>
      <c r="D118" s="6" t="s">
        <v>45</v>
      </c>
      <c r="E118" s="6" t="s">
        <v>12</v>
      </c>
      <c r="F118" s="6" t="s">
        <v>13</v>
      </c>
      <c r="G118" s="7">
        <v>7000</v>
      </c>
      <c r="H118" s="8">
        <v>2</v>
      </c>
      <c r="I118" s="7">
        <v>14000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ht="19.5" customHeight="1">
      <c r="A119" s="4">
        <v>43846</v>
      </c>
      <c r="B119" s="5" t="s">
        <v>47</v>
      </c>
      <c r="C119" s="6" t="s">
        <v>23</v>
      </c>
      <c r="D119" s="6" t="s">
        <v>45</v>
      </c>
      <c r="E119" s="6" t="s">
        <v>12</v>
      </c>
      <c r="F119" s="6" t="s">
        <v>20</v>
      </c>
      <c r="G119" s="7">
        <v>3000</v>
      </c>
      <c r="H119" s="8">
        <v>5</v>
      </c>
      <c r="I119" s="7">
        <v>15000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ht="19.5" customHeight="1">
      <c r="A120" s="4">
        <v>43851</v>
      </c>
      <c r="B120" s="5" t="s">
        <v>47</v>
      </c>
      <c r="C120" s="6" t="s">
        <v>23</v>
      </c>
      <c r="D120" s="6" t="s">
        <v>45</v>
      </c>
      <c r="E120" s="6" t="s">
        <v>14</v>
      </c>
      <c r="F120" s="6" t="s">
        <v>27</v>
      </c>
      <c r="G120" s="7">
        <v>18000</v>
      </c>
      <c r="H120" s="8">
        <v>3</v>
      </c>
      <c r="I120" s="7">
        <v>54000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 t="s">
        <v>48</v>
      </c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ht="19.5" customHeight="1">
      <c r="A121" s="4">
        <v>43855</v>
      </c>
      <c r="B121" s="5" t="s">
        <v>47</v>
      </c>
      <c r="C121" s="6" t="s">
        <v>23</v>
      </c>
      <c r="D121" s="6" t="s">
        <v>45</v>
      </c>
      <c r="E121" s="6" t="s">
        <v>17</v>
      </c>
      <c r="F121" s="6" t="s">
        <v>18</v>
      </c>
      <c r="G121" s="7">
        <v>4000</v>
      </c>
      <c r="H121" s="8">
        <v>5</v>
      </c>
      <c r="I121" s="7">
        <v>20000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2">
        <v>70000</v>
      </c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ht="19.5" customHeight="1">
      <c r="A122" s="4">
        <v>43864</v>
      </c>
      <c r="B122" s="5" t="s">
        <v>47</v>
      </c>
      <c r="C122" s="6" t="s">
        <v>23</v>
      </c>
      <c r="D122" s="6" t="s">
        <v>45</v>
      </c>
      <c r="E122" s="6" t="s">
        <v>17</v>
      </c>
      <c r="F122" s="6" t="s">
        <v>18</v>
      </c>
      <c r="G122" s="7">
        <v>4000</v>
      </c>
      <c r="H122" s="8">
        <v>5</v>
      </c>
      <c r="I122" s="7">
        <v>20000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ht="19.5" customHeight="1">
      <c r="A123" s="4">
        <v>43886</v>
      </c>
      <c r="B123" s="5" t="s">
        <v>47</v>
      </c>
      <c r="C123" s="6" t="s">
        <v>23</v>
      </c>
      <c r="D123" s="6" t="s">
        <v>45</v>
      </c>
      <c r="E123" s="6" t="s">
        <v>17</v>
      </c>
      <c r="F123" s="6" t="s">
        <v>18</v>
      </c>
      <c r="G123" s="7">
        <v>4000</v>
      </c>
      <c r="H123" s="8">
        <v>1</v>
      </c>
      <c r="I123" s="7">
        <v>4000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ht="19.5" customHeight="1">
      <c r="A124" s="4">
        <v>43892</v>
      </c>
      <c r="B124" s="5" t="s">
        <v>47</v>
      </c>
      <c r="C124" s="6" t="s">
        <v>23</v>
      </c>
      <c r="D124" s="6" t="s">
        <v>45</v>
      </c>
      <c r="E124" s="6" t="s">
        <v>12</v>
      </c>
      <c r="F124" s="6" t="s">
        <v>20</v>
      </c>
      <c r="G124" s="7">
        <v>3000</v>
      </c>
      <c r="H124" s="8">
        <v>3</v>
      </c>
      <c r="I124" s="7">
        <v>9000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3" t="s">
        <v>49</v>
      </c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ht="19.5" customHeight="1">
      <c r="A125" s="4">
        <v>43894</v>
      </c>
      <c r="B125" s="5" t="s">
        <v>47</v>
      </c>
      <c r="C125" s="6" t="s">
        <v>23</v>
      </c>
      <c r="D125" s="6" t="s">
        <v>45</v>
      </c>
      <c r="E125" s="6" t="s">
        <v>12</v>
      </c>
      <c r="F125" s="6" t="s">
        <v>20</v>
      </c>
      <c r="G125" s="7">
        <v>3000</v>
      </c>
      <c r="H125" s="8">
        <v>7</v>
      </c>
      <c r="I125" s="7">
        <v>21000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 ht="19.5" customHeight="1">
      <c r="A126" s="4">
        <v>43904</v>
      </c>
      <c r="B126" s="5" t="s">
        <v>47</v>
      </c>
      <c r="C126" s="6" t="s">
        <v>23</v>
      </c>
      <c r="D126" s="6" t="s">
        <v>45</v>
      </c>
      <c r="E126" s="6" t="s">
        <v>14</v>
      </c>
      <c r="F126" s="6" t="s">
        <v>27</v>
      </c>
      <c r="G126" s="7">
        <v>18000</v>
      </c>
      <c r="H126" s="8">
        <v>1</v>
      </c>
      <c r="I126" s="7">
        <v>18000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 t="s">
        <v>10</v>
      </c>
      <c r="Z126" s="2" t="s">
        <v>11</v>
      </c>
      <c r="AA126" s="2"/>
      <c r="AB126" s="19">
        <v>1</v>
      </c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ht="19.5" customHeight="1">
      <c r="A127" s="4">
        <v>43916</v>
      </c>
      <c r="B127" s="5" t="s">
        <v>47</v>
      </c>
      <c r="C127" s="6" t="s">
        <v>23</v>
      </c>
      <c r="D127" s="6" t="s">
        <v>45</v>
      </c>
      <c r="E127" s="6" t="s">
        <v>17</v>
      </c>
      <c r="F127" s="6" t="s">
        <v>18</v>
      </c>
      <c r="G127" s="7">
        <v>4000</v>
      </c>
      <c r="H127" s="8">
        <v>8</v>
      </c>
      <c r="I127" s="7">
        <v>32000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 t="s">
        <v>26</v>
      </c>
      <c r="Z127" s="2" t="s">
        <v>34</v>
      </c>
      <c r="AA127" s="2"/>
      <c r="AB127" s="19">
        <v>2</v>
      </c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ht="19.5" customHeight="1">
      <c r="A128" s="4">
        <v>43936</v>
      </c>
      <c r="B128" s="5" t="s">
        <v>47</v>
      </c>
      <c r="C128" s="6" t="s">
        <v>23</v>
      </c>
      <c r="D128" s="6" t="s">
        <v>45</v>
      </c>
      <c r="E128" s="6" t="s">
        <v>14</v>
      </c>
      <c r="F128" s="6" t="s">
        <v>15</v>
      </c>
      <c r="G128" s="7">
        <v>10000</v>
      </c>
      <c r="H128" s="8">
        <v>3</v>
      </c>
      <c r="I128" s="7">
        <v>30000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 t="s">
        <v>23</v>
      </c>
      <c r="Z128" s="2" t="s">
        <v>45</v>
      </c>
      <c r="AA128" s="2"/>
      <c r="AB128" s="19">
        <v>4</v>
      </c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ht="19.5" customHeight="1">
      <c r="A129" s="4">
        <v>43941</v>
      </c>
      <c r="B129" s="5" t="s">
        <v>47</v>
      </c>
      <c r="C129" s="6" t="s">
        <v>23</v>
      </c>
      <c r="D129" s="6" t="s">
        <v>45</v>
      </c>
      <c r="E129" s="6" t="s">
        <v>17</v>
      </c>
      <c r="F129" s="6" t="s">
        <v>22</v>
      </c>
      <c r="G129" s="7">
        <v>8000</v>
      </c>
      <c r="H129" s="8">
        <v>3</v>
      </c>
      <c r="I129" s="7">
        <v>24000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 t="s">
        <v>19</v>
      </c>
      <c r="Z129" s="2" t="s">
        <v>36</v>
      </c>
      <c r="AA129" s="2"/>
      <c r="AB129" s="19">
        <v>5</v>
      </c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ht="19.5" customHeight="1">
      <c r="A130" s="4">
        <v>43965</v>
      </c>
      <c r="B130" s="5" t="s">
        <v>47</v>
      </c>
      <c r="C130" s="6" t="s">
        <v>23</v>
      </c>
      <c r="D130" s="6" t="s">
        <v>45</v>
      </c>
      <c r="E130" s="6" t="s">
        <v>14</v>
      </c>
      <c r="F130" s="6" t="s">
        <v>15</v>
      </c>
      <c r="G130" s="7">
        <v>10000</v>
      </c>
      <c r="H130" s="8">
        <v>10</v>
      </c>
      <c r="I130" s="7">
        <v>100000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 t="s">
        <v>21</v>
      </c>
      <c r="Z130" s="2" t="s">
        <v>41</v>
      </c>
      <c r="AA130" s="2"/>
      <c r="AB130" s="19">
        <v>6</v>
      </c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ht="19.5" customHeight="1">
      <c r="A131" s="4">
        <v>43971</v>
      </c>
      <c r="B131" s="5" t="s">
        <v>47</v>
      </c>
      <c r="C131" s="6" t="s">
        <v>23</v>
      </c>
      <c r="D131" s="6" t="s">
        <v>45</v>
      </c>
      <c r="E131" s="6" t="s">
        <v>12</v>
      </c>
      <c r="F131" s="6" t="s">
        <v>13</v>
      </c>
      <c r="G131" s="7">
        <v>7000</v>
      </c>
      <c r="H131" s="8">
        <v>1</v>
      </c>
      <c r="I131" s="7">
        <v>7000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ht="19.5" customHeight="1">
      <c r="A132" s="4">
        <v>43995</v>
      </c>
      <c r="B132" s="5" t="s">
        <v>47</v>
      </c>
      <c r="C132" s="6" t="s">
        <v>23</v>
      </c>
      <c r="D132" s="6" t="s">
        <v>45</v>
      </c>
      <c r="E132" s="6" t="s">
        <v>12</v>
      </c>
      <c r="F132" s="6" t="s">
        <v>13</v>
      </c>
      <c r="G132" s="7">
        <v>7000</v>
      </c>
      <c r="H132" s="8">
        <v>2</v>
      </c>
      <c r="I132" s="7">
        <v>14000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3" t="s">
        <v>50</v>
      </c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ht="19.5" customHeight="1">
      <c r="A133" s="4">
        <v>43997</v>
      </c>
      <c r="B133" s="5" t="s">
        <v>47</v>
      </c>
      <c r="C133" s="6" t="s">
        <v>23</v>
      </c>
      <c r="D133" s="6" t="s">
        <v>45</v>
      </c>
      <c r="E133" s="6" t="s">
        <v>17</v>
      </c>
      <c r="F133" s="6" t="s">
        <v>22</v>
      </c>
      <c r="G133" s="7">
        <v>8000</v>
      </c>
      <c r="H133" s="8">
        <v>2</v>
      </c>
      <c r="I133" s="7">
        <v>16000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ht="19.5" customHeight="1">
      <c r="A134" s="4">
        <v>43999</v>
      </c>
      <c r="B134" s="5" t="s">
        <v>47</v>
      </c>
      <c r="C134" s="6" t="s">
        <v>23</v>
      </c>
      <c r="D134" s="6" t="s">
        <v>45</v>
      </c>
      <c r="E134" s="6" t="s">
        <v>17</v>
      </c>
      <c r="F134" s="6" t="s">
        <v>22</v>
      </c>
      <c r="G134" s="7">
        <v>8000</v>
      </c>
      <c r="H134" s="8">
        <v>5</v>
      </c>
      <c r="I134" s="7">
        <v>40000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 t="s">
        <v>10</v>
      </c>
      <c r="Z134" s="2" t="s">
        <v>9</v>
      </c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ht="19.5" customHeight="1">
      <c r="A135" s="4">
        <v>44008</v>
      </c>
      <c r="B135" s="5" t="s">
        <v>47</v>
      </c>
      <c r="C135" s="6" t="s">
        <v>23</v>
      </c>
      <c r="D135" s="6" t="s">
        <v>45</v>
      </c>
      <c r="E135" s="15" t="s">
        <v>12</v>
      </c>
      <c r="F135" s="15" t="s">
        <v>25</v>
      </c>
      <c r="G135" s="7">
        <v>6000</v>
      </c>
      <c r="H135" s="8">
        <v>10</v>
      </c>
      <c r="I135" s="7">
        <v>60000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 t="s">
        <v>26</v>
      </c>
      <c r="Z135" s="2" t="s">
        <v>51</v>
      </c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ht="19.5" customHeight="1">
      <c r="A136" s="4">
        <v>44026</v>
      </c>
      <c r="B136" s="5" t="s">
        <v>47</v>
      </c>
      <c r="C136" s="6" t="s">
        <v>23</v>
      </c>
      <c r="D136" s="6" t="s">
        <v>45</v>
      </c>
      <c r="E136" s="6" t="s">
        <v>14</v>
      </c>
      <c r="F136" s="6" t="s">
        <v>27</v>
      </c>
      <c r="G136" s="7">
        <v>18000</v>
      </c>
      <c r="H136" s="8">
        <v>7</v>
      </c>
      <c r="I136" s="7">
        <v>126000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 t="s">
        <v>21</v>
      </c>
      <c r="Z136" s="2" t="s">
        <v>40</v>
      </c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ht="19.5" customHeight="1">
      <c r="A137" s="4">
        <v>44060</v>
      </c>
      <c r="B137" s="5" t="s">
        <v>47</v>
      </c>
      <c r="C137" s="6" t="s">
        <v>23</v>
      </c>
      <c r="D137" s="6" t="s">
        <v>45</v>
      </c>
      <c r="E137" s="6" t="s">
        <v>14</v>
      </c>
      <c r="F137" s="6" t="s">
        <v>27</v>
      </c>
      <c r="G137" s="7">
        <v>18000</v>
      </c>
      <c r="H137" s="8">
        <v>8</v>
      </c>
      <c r="I137" s="7">
        <v>144000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 t="s">
        <v>19</v>
      </c>
      <c r="Z137" s="2" t="s">
        <v>35</v>
      </c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ht="19.5" customHeight="1">
      <c r="A138" s="4">
        <v>44068</v>
      </c>
      <c r="B138" s="5" t="s">
        <v>47</v>
      </c>
      <c r="C138" s="6" t="s">
        <v>23</v>
      </c>
      <c r="D138" s="6" t="s">
        <v>45</v>
      </c>
      <c r="E138" s="6" t="s">
        <v>14</v>
      </c>
      <c r="F138" s="6" t="s">
        <v>27</v>
      </c>
      <c r="G138" s="7">
        <v>18000</v>
      </c>
      <c r="H138" s="8">
        <v>10</v>
      </c>
      <c r="I138" s="7">
        <v>180000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 t="s">
        <v>23</v>
      </c>
      <c r="Z138" s="2" t="s">
        <v>47</v>
      </c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ht="19.5" customHeight="1">
      <c r="A139" s="4">
        <v>44069</v>
      </c>
      <c r="B139" s="5" t="s">
        <v>47</v>
      </c>
      <c r="C139" s="6" t="s">
        <v>23</v>
      </c>
      <c r="D139" s="6" t="s">
        <v>45</v>
      </c>
      <c r="E139" s="6" t="s">
        <v>12</v>
      </c>
      <c r="F139" s="6" t="s">
        <v>20</v>
      </c>
      <c r="G139" s="7">
        <v>3000</v>
      </c>
      <c r="H139" s="8">
        <v>6</v>
      </c>
      <c r="I139" s="7">
        <v>18000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ht="19.5" customHeight="1">
      <c r="A140" s="4">
        <v>44086</v>
      </c>
      <c r="B140" s="5" t="s">
        <v>47</v>
      </c>
      <c r="C140" s="6" t="s">
        <v>23</v>
      </c>
      <c r="D140" s="6" t="s">
        <v>45</v>
      </c>
      <c r="E140" s="6" t="s">
        <v>12</v>
      </c>
      <c r="F140" s="6" t="s">
        <v>20</v>
      </c>
      <c r="G140" s="7">
        <v>3000</v>
      </c>
      <c r="H140" s="8">
        <v>2</v>
      </c>
      <c r="I140" s="7">
        <v>6000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3" t="s">
        <v>52</v>
      </c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ht="19.5" customHeight="1">
      <c r="A141" s="4">
        <v>44088</v>
      </c>
      <c r="B141" s="5" t="s">
        <v>47</v>
      </c>
      <c r="C141" s="6" t="s">
        <v>23</v>
      </c>
      <c r="D141" s="6" t="s">
        <v>45</v>
      </c>
      <c r="E141" s="6" t="s">
        <v>17</v>
      </c>
      <c r="F141" s="6" t="s">
        <v>22</v>
      </c>
      <c r="G141" s="7">
        <v>8000</v>
      </c>
      <c r="H141" s="8">
        <v>7</v>
      </c>
      <c r="I141" s="7">
        <v>56000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3" t="s">
        <v>1</v>
      </c>
      <c r="AA141" s="23" t="s">
        <v>3</v>
      </c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ht="19.5" customHeight="1">
      <c r="A142" s="4">
        <v>44116</v>
      </c>
      <c r="B142" s="5" t="s">
        <v>47</v>
      </c>
      <c r="C142" s="6" t="s">
        <v>23</v>
      </c>
      <c r="D142" s="6" t="s">
        <v>45</v>
      </c>
      <c r="E142" s="6" t="s">
        <v>12</v>
      </c>
      <c r="F142" s="6" t="s">
        <v>13</v>
      </c>
      <c r="G142" s="7">
        <v>7000</v>
      </c>
      <c r="H142" s="8">
        <v>7</v>
      </c>
      <c r="I142" s="7">
        <v>49000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 t="s">
        <v>26</v>
      </c>
      <c r="Z142" s="24" t="e">
        <v>#N/A</v>
      </c>
      <c r="AA142" s="2" t="s">
        <v>34</v>
      </c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ht="19.5" customHeight="1">
      <c r="A143" s="4">
        <v>44118</v>
      </c>
      <c r="B143" s="5" t="s">
        <v>47</v>
      </c>
      <c r="C143" s="6" t="s">
        <v>23</v>
      </c>
      <c r="D143" s="6" t="s">
        <v>45</v>
      </c>
      <c r="E143" s="6" t="s">
        <v>17</v>
      </c>
      <c r="F143" s="6" t="s">
        <v>18</v>
      </c>
      <c r="G143" s="7">
        <v>4000</v>
      </c>
      <c r="H143" s="8">
        <v>6</v>
      </c>
      <c r="I143" s="7">
        <v>24000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 t="s">
        <v>23</v>
      </c>
      <c r="Z143" s="24" t="e">
        <v>#N/A</v>
      </c>
      <c r="AA143" s="2" t="s">
        <v>45</v>
      </c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ht="19.5" customHeight="1">
      <c r="A144" s="4">
        <v>44133</v>
      </c>
      <c r="B144" s="5" t="s">
        <v>47</v>
      </c>
      <c r="C144" s="6" t="s">
        <v>23</v>
      </c>
      <c r="D144" s="6" t="s">
        <v>45</v>
      </c>
      <c r="E144" s="6" t="s">
        <v>17</v>
      </c>
      <c r="F144" s="6" t="s">
        <v>18</v>
      </c>
      <c r="G144" s="7">
        <v>4000</v>
      </c>
      <c r="H144" s="8">
        <v>8</v>
      </c>
      <c r="I144" s="7">
        <v>32000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 t="s">
        <v>19</v>
      </c>
      <c r="Z144" s="24" t="e">
        <v>#N/A</v>
      </c>
      <c r="AA144" s="2" t="s">
        <v>36</v>
      </c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ht="19.5" customHeight="1">
      <c r="A145" s="4">
        <v>44143</v>
      </c>
      <c r="B145" s="5" t="s">
        <v>47</v>
      </c>
      <c r="C145" s="6" t="s">
        <v>23</v>
      </c>
      <c r="D145" s="6" t="s">
        <v>45</v>
      </c>
      <c r="E145" s="6" t="s">
        <v>12</v>
      </c>
      <c r="F145" s="6" t="s">
        <v>25</v>
      </c>
      <c r="G145" s="7">
        <v>6000</v>
      </c>
      <c r="H145" s="8">
        <v>5</v>
      </c>
      <c r="I145" s="7">
        <v>30000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 t="s">
        <v>10</v>
      </c>
      <c r="Z145" s="24" t="e">
        <v>#N/A</v>
      </c>
      <c r="AA145" s="2" t="s">
        <v>11</v>
      </c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 ht="19.5" customHeight="1">
      <c r="A146" s="4">
        <v>44144</v>
      </c>
      <c r="B146" s="5" t="s">
        <v>47</v>
      </c>
      <c r="C146" s="6" t="s">
        <v>23</v>
      </c>
      <c r="D146" s="6" t="s">
        <v>45</v>
      </c>
      <c r="E146" s="6" t="s">
        <v>12</v>
      </c>
      <c r="F146" s="6" t="s">
        <v>25</v>
      </c>
      <c r="G146" s="7">
        <v>6000</v>
      </c>
      <c r="H146" s="8">
        <v>8</v>
      </c>
      <c r="I146" s="7">
        <v>48000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 t="s">
        <v>21</v>
      </c>
      <c r="Z146" s="24" t="e">
        <v>#N/A</v>
      </c>
      <c r="AA146" s="2" t="s">
        <v>41</v>
      </c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 ht="19.5" customHeight="1">
      <c r="A147" s="4">
        <v>44145</v>
      </c>
      <c r="B147" s="5" t="s">
        <v>47</v>
      </c>
      <c r="C147" s="6" t="s">
        <v>23</v>
      </c>
      <c r="D147" s="6" t="s">
        <v>45</v>
      </c>
      <c r="E147" s="6" t="s">
        <v>14</v>
      </c>
      <c r="F147" s="6" t="s">
        <v>15</v>
      </c>
      <c r="G147" s="7">
        <v>10000</v>
      </c>
      <c r="H147" s="8">
        <v>1</v>
      </c>
      <c r="I147" s="7">
        <v>10000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7" ht="19.5" customHeight="1">
      <c r="A148" s="4">
        <v>44146</v>
      </c>
      <c r="B148" s="5" t="s">
        <v>47</v>
      </c>
      <c r="C148" s="6" t="s">
        <v>23</v>
      </c>
      <c r="D148" s="6" t="s">
        <v>45</v>
      </c>
      <c r="E148" s="6" t="s">
        <v>14</v>
      </c>
      <c r="F148" s="6" t="s">
        <v>15</v>
      </c>
      <c r="G148" s="7">
        <v>10000</v>
      </c>
      <c r="H148" s="8">
        <v>7</v>
      </c>
      <c r="I148" s="7">
        <v>70000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7" ht="19.5" customHeight="1">
      <c r="A149" s="4">
        <v>44187</v>
      </c>
      <c r="B149" s="5" t="s">
        <v>47</v>
      </c>
      <c r="C149" s="6" t="s">
        <v>23</v>
      </c>
      <c r="D149" s="6" t="s">
        <v>45</v>
      </c>
      <c r="E149" s="6" t="s">
        <v>17</v>
      </c>
      <c r="F149" s="6" t="s">
        <v>18</v>
      </c>
      <c r="G149" s="7">
        <v>4000</v>
      </c>
      <c r="H149" s="8">
        <v>6</v>
      </c>
      <c r="I149" s="7">
        <v>24000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ht="19.5" customHeight="1">
      <c r="A150" s="4">
        <v>44193</v>
      </c>
      <c r="B150" s="5" t="s">
        <v>47</v>
      </c>
      <c r="C150" s="6" t="s">
        <v>23</v>
      </c>
      <c r="D150" s="6" t="s">
        <v>45</v>
      </c>
      <c r="E150" s="6" t="s">
        <v>14</v>
      </c>
      <c r="F150" s="6" t="s">
        <v>27</v>
      </c>
      <c r="G150" s="7">
        <v>18000</v>
      </c>
      <c r="H150" s="8">
        <v>3</v>
      </c>
      <c r="I150" s="7">
        <v>54000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19.5" customHeight="1">
      <c r="A151" s="4">
        <v>44196</v>
      </c>
      <c r="B151" s="5" t="s">
        <v>47</v>
      </c>
      <c r="C151" s="6" t="s">
        <v>23</v>
      </c>
      <c r="D151" s="6" t="s">
        <v>45</v>
      </c>
      <c r="E151" s="6" t="s">
        <v>12</v>
      </c>
      <c r="F151" s="6" t="s">
        <v>13</v>
      </c>
      <c r="G151" s="7">
        <v>7000</v>
      </c>
      <c r="H151" s="8">
        <v>10</v>
      </c>
      <c r="I151" s="7">
        <v>70000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ht="19.5" customHeight="1">
      <c r="A152" s="4">
        <v>44203</v>
      </c>
      <c r="B152" s="5" t="s">
        <v>47</v>
      </c>
      <c r="C152" s="6" t="s">
        <v>23</v>
      </c>
      <c r="D152" s="6" t="s">
        <v>45</v>
      </c>
      <c r="E152" s="6" t="s">
        <v>12</v>
      </c>
      <c r="F152" s="6" t="s">
        <v>13</v>
      </c>
      <c r="G152" s="7">
        <v>7000</v>
      </c>
      <c r="H152" s="8">
        <v>2</v>
      </c>
      <c r="I152" s="7">
        <v>14000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ht="19.5" customHeight="1">
      <c r="A153" s="4">
        <v>44212</v>
      </c>
      <c r="B153" s="5" t="s">
        <v>47</v>
      </c>
      <c r="C153" s="6" t="s">
        <v>23</v>
      </c>
      <c r="D153" s="6" t="s">
        <v>45</v>
      </c>
      <c r="E153" s="6" t="s">
        <v>12</v>
      </c>
      <c r="F153" s="6" t="s">
        <v>20</v>
      </c>
      <c r="G153" s="7">
        <v>3000</v>
      </c>
      <c r="H153" s="8">
        <v>5</v>
      </c>
      <c r="I153" s="7">
        <v>15000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19.5" customHeight="1">
      <c r="A154" s="4">
        <v>44217</v>
      </c>
      <c r="B154" s="5" t="s">
        <v>47</v>
      </c>
      <c r="C154" s="6" t="s">
        <v>23</v>
      </c>
      <c r="D154" s="6" t="s">
        <v>45</v>
      </c>
      <c r="E154" s="6" t="s">
        <v>14</v>
      </c>
      <c r="F154" s="6" t="s">
        <v>27</v>
      </c>
      <c r="G154" s="7">
        <v>18000</v>
      </c>
      <c r="H154" s="8">
        <v>3</v>
      </c>
      <c r="I154" s="7">
        <v>54000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ht="19.5" customHeight="1">
      <c r="A155" s="4">
        <v>44221</v>
      </c>
      <c r="B155" s="5" t="s">
        <v>47</v>
      </c>
      <c r="C155" s="6" t="s">
        <v>23</v>
      </c>
      <c r="D155" s="6" t="s">
        <v>45</v>
      </c>
      <c r="E155" s="6" t="s">
        <v>17</v>
      </c>
      <c r="F155" s="6" t="s">
        <v>18</v>
      </c>
      <c r="G155" s="7">
        <v>4000</v>
      </c>
      <c r="H155" s="8">
        <v>5</v>
      </c>
      <c r="I155" s="7">
        <v>20000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ht="19.5" customHeight="1">
      <c r="A156" s="4">
        <v>43835</v>
      </c>
      <c r="B156" s="5" t="s">
        <v>51</v>
      </c>
      <c r="C156" s="6" t="s">
        <v>26</v>
      </c>
      <c r="D156" s="6" t="s">
        <v>34</v>
      </c>
      <c r="E156" s="6" t="s">
        <v>12</v>
      </c>
      <c r="F156" s="6" t="s">
        <v>25</v>
      </c>
      <c r="G156" s="7">
        <v>6000</v>
      </c>
      <c r="H156" s="8">
        <v>10</v>
      </c>
      <c r="I156" s="7">
        <v>60000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7" ht="19.5" customHeight="1">
      <c r="A157" s="4">
        <v>43836</v>
      </c>
      <c r="B157" s="5" t="s">
        <v>51</v>
      </c>
      <c r="C157" s="6" t="s">
        <v>26</v>
      </c>
      <c r="D157" s="6" t="s">
        <v>34</v>
      </c>
      <c r="E157" s="6" t="s">
        <v>12</v>
      </c>
      <c r="F157" s="6" t="s">
        <v>13</v>
      </c>
      <c r="G157" s="7">
        <v>7000</v>
      </c>
      <c r="H157" s="8">
        <v>10</v>
      </c>
      <c r="I157" s="7">
        <v>70000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 ht="19.5" customHeight="1">
      <c r="A158" s="4">
        <v>43849</v>
      </c>
      <c r="B158" s="5" t="s">
        <v>51</v>
      </c>
      <c r="C158" s="6" t="s">
        <v>26</v>
      </c>
      <c r="D158" s="6" t="s">
        <v>34</v>
      </c>
      <c r="E158" s="6" t="s">
        <v>17</v>
      </c>
      <c r="F158" s="6" t="s">
        <v>18</v>
      </c>
      <c r="G158" s="7">
        <v>4000</v>
      </c>
      <c r="H158" s="8">
        <v>1</v>
      </c>
      <c r="I158" s="7">
        <v>4000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ht="19.5" customHeight="1">
      <c r="A159" s="4">
        <v>43851</v>
      </c>
      <c r="B159" s="5" t="s">
        <v>51</v>
      </c>
      <c r="C159" s="6" t="s">
        <v>26</v>
      </c>
      <c r="D159" s="6" t="s">
        <v>34</v>
      </c>
      <c r="E159" s="6" t="s">
        <v>14</v>
      </c>
      <c r="F159" s="6" t="s">
        <v>27</v>
      </c>
      <c r="G159" s="7">
        <v>18000</v>
      </c>
      <c r="H159" s="8">
        <v>1</v>
      </c>
      <c r="I159" s="7">
        <v>18000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 ht="19.5" customHeight="1">
      <c r="A160" s="4">
        <v>43854</v>
      </c>
      <c r="B160" s="5" t="s">
        <v>51</v>
      </c>
      <c r="C160" s="6" t="s">
        <v>26</v>
      </c>
      <c r="D160" s="6" t="s">
        <v>34</v>
      </c>
      <c r="E160" s="6" t="s">
        <v>12</v>
      </c>
      <c r="F160" s="6" t="s">
        <v>13</v>
      </c>
      <c r="G160" s="7">
        <v>7000</v>
      </c>
      <c r="H160" s="8">
        <v>6</v>
      </c>
      <c r="I160" s="7">
        <v>42000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ht="19.5" customHeight="1">
      <c r="A161" s="4">
        <v>43856</v>
      </c>
      <c r="B161" s="5" t="s">
        <v>51</v>
      </c>
      <c r="C161" s="6" t="s">
        <v>26</v>
      </c>
      <c r="D161" s="6" t="s">
        <v>34</v>
      </c>
      <c r="E161" s="6" t="s">
        <v>17</v>
      </c>
      <c r="F161" s="6" t="s">
        <v>18</v>
      </c>
      <c r="G161" s="7">
        <v>4000</v>
      </c>
      <c r="H161" s="8">
        <v>6</v>
      </c>
      <c r="I161" s="7">
        <v>24000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 ht="19.5" customHeight="1">
      <c r="A162" s="4">
        <v>43863</v>
      </c>
      <c r="B162" s="5" t="s">
        <v>51</v>
      </c>
      <c r="C162" s="6" t="s">
        <v>26</v>
      </c>
      <c r="D162" s="6" t="s">
        <v>34</v>
      </c>
      <c r="E162" s="6" t="s">
        <v>12</v>
      </c>
      <c r="F162" s="6" t="s">
        <v>13</v>
      </c>
      <c r="G162" s="7">
        <v>7000</v>
      </c>
      <c r="H162" s="8">
        <v>4</v>
      </c>
      <c r="I162" s="7">
        <v>28000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 ht="19.5" customHeight="1">
      <c r="A163" s="4">
        <v>43879</v>
      </c>
      <c r="B163" s="5" t="s">
        <v>51</v>
      </c>
      <c r="C163" s="6" t="s">
        <v>26</v>
      </c>
      <c r="D163" s="6" t="s">
        <v>34</v>
      </c>
      <c r="E163" s="6" t="s">
        <v>14</v>
      </c>
      <c r="F163" s="6" t="s">
        <v>27</v>
      </c>
      <c r="G163" s="7">
        <v>18000</v>
      </c>
      <c r="H163" s="8">
        <v>4</v>
      </c>
      <c r="I163" s="7">
        <v>72000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ht="19.5" customHeight="1">
      <c r="A164" s="4">
        <v>43889</v>
      </c>
      <c r="B164" s="5" t="s">
        <v>51</v>
      </c>
      <c r="C164" s="6" t="s">
        <v>26</v>
      </c>
      <c r="D164" s="6" t="s">
        <v>34</v>
      </c>
      <c r="E164" s="6" t="s">
        <v>14</v>
      </c>
      <c r="F164" s="6" t="s">
        <v>15</v>
      </c>
      <c r="G164" s="7">
        <v>10000</v>
      </c>
      <c r="H164" s="8">
        <v>1</v>
      </c>
      <c r="I164" s="7">
        <v>10000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 ht="19.5" customHeight="1">
      <c r="A165" s="4">
        <v>43897</v>
      </c>
      <c r="B165" s="5" t="s">
        <v>51</v>
      </c>
      <c r="C165" s="6" t="s">
        <v>26</v>
      </c>
      <c r="D165" s="6" t="s">
        <v>34</v>
      </c>
      <c r="E165" s="6" t="s">
        <v>12</v>
      </c>
      <c r="F165" s="6" t="s">
        <v>25</v>
      </c>
      <c r="G165" s="7">
        <v>6000</v>
      </c>
      <c r="H165" s="8">
        <v>2</v>
      </c>
      <c r="I165" s="7">
        <v>12000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ht="19.5" customHeight="1">
      <c r="A166" s="4">
        <v>43924</v>
      </c>
      <c r="B166" s="5" t="s">
        <v>51</v>
      </c>
      <c r="C166" s="6" t="s">
        <v>26</v>
      </c>
      <c r="D166" s="6" t="s">
        <v>34</v>
      </c>
      <c r="E166" s="6" t="s">
        <v>12</v>
      </c>
      <c r="F166" s="6" t="s">
        <v>13</v>
      </c>
      <c r="G166" s="7">
        <v>7000</v>
      </c>
      <c r="H166" s="8">
        <v>3</v>
      </c>
      <c r="I166" s="7">
        <v>21000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ht="19.5" customHeight="1">
      <c r="A167" s="4">
        <v>43930</v>
      </c>
      <c r="B167" s="5" t="s">
        <v>51</v>
      </c>
      <c r="C167" s="6" t="s">
        <v>26</v>
      </c>
      <c r="D167" s="6" t="s">
        <v>34</v>
      </c>
      <c r="E167" s="6" t="s">
        <v>12</v>
      </c>
      <c r="F167" s="6" t="s">
        <v>13</v>
      </c>
      <c r="G167" s="7">
        <v>7000</v>
      </c>
      <c r="H167" s="8">
        <v>8</v>
      </c>
      <c r="I167" s="7">
        <v>56000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ht="19.5" customHeight="1">
      <c r="A168" s="4">
        <v>43932</v>
      </c>
      <c r="B168" s="5" t="s">
        <v>51</v>
      </c>
      <c r="C168" s="6" t="s">
        <v>26</v>
      </c>
      <c r="D168" s="6" t="s">
        <v>34</v>
      </c>
      <c r="E168" s="6" t="s">
        <v>12</v>
      </c>
      <c r="F168" s="6" t="s">
        <v>13</v>
      </c>
      <c r="G168" s="7">
        <v>7000</v>
      </c>
      <c r="H168" s="8">
        <v>3</v>
      </c>
      <c r="I168" s="7">
        <v>21000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:37" ht="19.5" customHeight="1">
      <c r="A169" s="4">
        <v>43935</v>
      </c>
      <c r="B169" s="5" t="s">
        <v>51</v>
      </c>
      <c r="C169" s="6" t="s">
        <v>26</v>
      </c>
      <c r="D169" s="6" t="s">
        <v>34</v>
      </c>
      <c r="E169" s="6" t="s">
        <v>12</v>
      </c>
      <c r="F169" s="6" t="s">
        <v>25</v>
      </c>
      <c r="G169" s="7">
        <v>6000</v>
      </c>
      <c r="H169" s="8">
        <v>4</v>
      </c>
      <c r="I169" s="7">
        <v>24000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:37" ht="19.5" customHeight="1">
      <c r="A170" s="4">
        <v>43939</v>
      </c>
      <c r="B170" s="5" t="s">
        <v>51</v>
      </c>
      <c r="C170" s="6" t="s">
        <v>26</v>
      </c>
      <c r="D170" s="6" t="s">
        <v>34</v>
      </c>
      <c r="E170" s="6" t="s">
        <v>17</v>
      </c>
      <c r="F170" s="6" t="s">
        <v>22</v>
      </c>
      <c r="G170" s="7">
        <v>8000</v>
      </c>
      <c r="H170" s="8">
        <v>1</v>
      </c>
      <c r="I170" s="7">
        <v>8000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9.5" customHeight="1">
      <c r="A171" s="4">
        <v>43940</v>
      </c>
      <c r="B171" s="5" t="s">
        <v>51</v>
      </c>
      <c r="C171" s="6" t="s">
        <v>26</v>
      </c>
      <c r="D171" s="6" t="s">
        <v>34</v>
      </c>
      <c r="E171" s="6" t="s">
        <v>17</v>
      </c>
      <c r="F171" s="6" t="s">
        <v>22</v>
      </c>
      <c r="G171" s="7">
        <v>8000</v>
      </c>
      <c r="H171" s="8">
        <v>6</v>
      </c>
      <c r="I171" s="7">
        <v>48000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19.5" customHeight="1">
      <c r="A172" s="4">
        <v>43963</v>
      </c>
      <c r="B172" s="5" t="s">
        <v>51</v>
      </c>
      <c r="C172" s="6" t="s">
        <v>26</v>
      </c>
      <c r="D172" s="6" t="s">
        <v>34</v>
      </c>
      <c r="E172" s="6" t="s">
        <v>14</v>
      </c>
      <c r="F172" s="6" t="s">
        <v>15</v>
      </c>
      <c r="G172" s="7">
        <v>10000</v>
      </c>
      <c r="H172" s="8">
        <v>6</v>
      </c>
      <c r="I172" s="7">
        <v>60000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9.5" customHeight="1">
      <c r="A173" s="4">
        <v>43966</v>
      </c>
      <c r="B173" s="5" t="s">
        <v>51</v>
      </c>
      <c r="C173" s="6" t="s">
        <v>26</v>
      </c>
      <c r="D173" s="6" t="s">
        <v>34</v>
      </c>
      <c r="E173" s="6" t="s">
        <v>12</v>
      </c>
      <c r="F173" s="6" t="s">
        <v>13</v>
      </c>
      <c r="G173" s="7">
        <v>7000</v>
      </c>
      <c r="H173" s="8">
        <v>6</v>
      </c>
      <c r="I173" s="7">
        <v>42000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19.5" customHeight="1">
      <c r="A174" s="4">
        <v>43975</v>
      </c>
      <c r="B174" s="5" t="s">
        <v>51</v>
      </c>
      <c r="C174" s="6" t="s">
        <v>26</v>
      </c>
      <c r="D174" s="6" t="s">
        <v>34</v>
      </c>
      <c r="E174" s="6" t="s">
        <v>17</v>
      </c>
      <c r="F174" s="6" t="s">
        <v>18</v>
      </c>
      <c r="G174" s="7">
        <v>4000</v>
      </c>
      <c r="H174" s="8">
        <v>7</v>
      </c>
      <c r="I174" s="7">
        <v>28000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9.5" customHeight="1">
      <c r="A175" s="4">
        <v>43975</v>
      </c>
      <c r="B175" s="5" t="s">
        <v>51</v>
      </c>
      <c r="C175" s="6" t="s">
        <v>26</v>
      </c>
      <c r="D175" s="6" t="s">
        <v>34</v>
      </c>
      <c r="E175" s="6" t="s">
        <v>12</v>
      </c>
      <c r="F175" s="6" t="s">
        <v>25</v>
      </c>
      <c r="G175" s="7">
        <v>6000</v>
      </c>
      <c r="H175" s="8">
        <v>5</v>
      </c>
      <c r="I175" s="7">
        <v>30000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19.5" customHeight="1">
      <c r="A176" s="4">
        <v>43990</v>
      </c>
      <c r="B176" s="5" t="s">
        <v>51</v>
      </c>
      <c r="C176" s="6" t="s">
        <v>26</v>
      </c>
      <c r="D176" s="6" t="s">
        <v>34</v>
      </c>
      <c r="E176" s="6" t="s">
        <v>12</v>
      </c>
      <c r="F176" s="6" t="s">
        <v>13</v>
      </c>
      <c r="G176" s="7">
        <v>7000</v>
      </c>
      <c r="H176" s="8">
        <v>7</v>
      </c>
      <c r="I176" s="7">
        <v>49000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9.5" customHeight="1">
      <c r="A177" s="4">
        <v>43996</v>
      </c>
      <c r="B177" s="5" t="s">
        <v>51</v>
      </c>
      <c r="C177" s="6" t="s">
        <v>26</v>
      </c>
      <c r="D177" s="6" t="s">
        <v>34</v>
      </c>
      <c r="E177" s="6" t="s">
        <v>17</v>
      </c>
      <c r="F177" s="6" t="s">
        <v>22</v>
      </c>
      <c r="G177" s="7">
        <v>8000</v>
      </c>
      <c r="H177" s="8">
        <v>8</v>
      </c>
      <c r="I177" s="7">
        <v>64000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9.5" customHeight="1">
      <c r="A178" s="4">
        <v>43998</v>
      </c>
      <c r="B178" s="5" t="s">
        <v>51</v>
      </c>
      <c r="C178" s="6" t="s">
        <v>26</v>
      </c>
      <c r="D178" s="6" t="s">
        <v>34</v>
      </c>
      <c r="E178" s="6" t="s">
        <v>17</v>
      </c>
      <c r="F178" s="6" t="s">
        <v>22</v>
      </c>
      <c r="G178" s="7">
        <v>8000</v>
      </c>
      <c r="H178" s="8">
        <v>5</v>
      </c>
      <c r="I178" s="7">
        <v>40000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9.5" customHeight="1">
      <c r="A179" s="4">
        <v>44004</v>
      </c>
      <c r="B179" s="5" t="s">
        <v>51</v>
      </c>
      <c r="C179" s="6" t="s">
        <v>26</v>
      </c>
      <c r="D179" s="6" t="s">
        <v>34</v>
      </c>
      <c r="E179" s="6" t="s">
        <v>17</v>
      </c>
      <c r="F179" s="6" t="s">
        <v>22</v>
      </c>
      <c r="G179" s="7">
        <v>8000</v>
      </c>
      <c r="H179" s="8">
        <v>8</v>
      </c>
      <c r="I179" s="7">
        <v>64000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9.5" customHeight="1">
      <c r="A180" s="4">
        <v>44012</v>
      </c>
      <c r="B180" s="5" t="s">
        <v>51</v>
      </c>
      <c r="C180" s="6" t="s">
        <v>26</v>
      </c>
      <c r="D180" s="6" t="s">
        <v>34</v>
      </c>
      <c r="E180" s="6" t="s">
        <v>12</v>
      </c>
      <c r="F180" s="6" t="s">
        <v>20</v>
      </c>
      <c r="G180" s="7">
        <v>3000</v>
      </c>
      <c r="H180" s="8">
        <v>7</v>
      </c>
      <c r="I180" s="7">
        <v>21000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ht="19.5" customHeight="1">
      <c r="A181" s="4">
        <v>44028</v>
      </c>
      <c r="B181" s="5" t="s">
        <v>51</v>
      </c>
      <c r="C181" s="6" t="s">
        <v>26</v>
      </c>
      <c r="D181" s="6" t="s">
        <v>34</v>
      </c>
      <c r="E181" s="6" t="s">
        <v>17</v>
      </c>
      <c r="F181" s="6" t="s">
        <v>22</v>
      </c>
      <c r="G181" s="7">
        <v>8000</v>
      </c>
      <c r="H181" s="8">
        <v>8</v>
      </c>
      <c r="I181" s="7">
        <v>64000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19.5" customHeight="1">
      <c r="A182" s="4">
        <v>44031</v>
      </c>
      <c r="B182" s="5" t="s">
        <v>51</v>
      </c>
      <c r="C182" s="6" t="s">
        <v>26</v>
      </c>
      <c r="D182" s="6" t="s">
        <v>34</v>
      </c>
      <c r="E182" s="6" t="s">
        <v>14</v>
      </c>
      <c r="F182" s="6" t="s">
        <v>15</v>
      </c>
      <c r="G182" s="7">
        <v>10000</v>
      </c>
      <c r="H182" s="8">
        <v>1</v>
      </c>
      <c r="I182" s="7">
        <v>10000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19.5" customHeight="1">
      <c r="A183" s="4">
        <v>44033</v>
      </c>
      <c r="B183" s="5" t="s">
        <v>51</v>
      </c>
      <c r="C183" s="6" t="s">
        <v>26</v>
      </c>
      <c r="D183" s="6" t="s">
        <v>34</v>
      </c>
      <c r="E183" s="6" t="s">
        <v>12</v>
      </c>
      <c r="F183" s="6" t="s">
        <v>20</v>
      </c>
      <c r="G183" s="7">
        <v>3000</v>
      </c>
      <c r="H183" s="8">
        <v>4</v>
      </c>
      <c r="I183" s="7">
        <v>12000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9.5" customHeight="1">
      <c r="A184" s="4">
        <v>44034</v>
      </c>
      <c r="B184" s="5" t="s">
        <v>51</v>
      </c>
      <c r="C184" s="6" t="s">
        <v>26</v>
      </c>
      <c r="D184" s="6" t="s">
        <v>34</v>
      </c>
      <c r="E184" s="6" t="s">
        <v>17</v>
      </c>
      <c r="F184" s="6" t="s">
        <v>22</v>
      </c>
      <c r="G184" s="7">
        <v>8000</v>
      </c>
      <c r="H184" s="8">
        <v>7</v>
      </c>
      <c r="I184" s="7">
        <v>56000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19.5" customHeight="1">
      <c r="A185" s="4">
        <v>44038</v>
      </c>
      <c r="B185" s="5" t="s">
        <v>51</v>
      </c>
      <c r="C185" s="6" t="s">
        <v>26</v>
      </c>
      <c r="D185" s="6" t="s">
        <v>34</v>
      </c>
      <c r="E185" s="6" t="s">
        <v>12</v>
      </c>
      <c r="F185" s="6" t="s">
        <v>13</v>
      </c>
      <c r="G185" s="7">
        <v>7000</v>
      </c>
      <c r="H185" s="8">
        <v>8</v>
      </c>
      <c r="I185" s="7">
        <v>56000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19.5" customHeight="1">
      <c r="A186" s="4">
        <v>44047</v>
      </c>
      <c r="B186" s="5" t="s">
        <v>51</v>
      </c>
      <c r="C186" s="6" t="s">
        <v>26</v>
      </c>
      <c r="D186" s="6" t="s">
        <v>34</v>
      </c>
      <c r="E186" s="6" t="s">
        <v>17</v>
      </c>
      <c r="F186" s="6" t="s">
        <v>18</v>
      </c>
      <c r="G186" s="7">
        <v>4000</v>
      </c>
      <c r="H186" s="8">
        <v>7</v>
      </c>
      <c r="I186" s="7">
        <v>28000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:37" ht="19.5" customHeight="1">
      <c r="A187" s="4">
        <v>44050</v>
      </c>
      <c r="B187" s="5" t="s">
        <v>51</v>
      </c>
      <c r="C187" s="6" t="s">
        <v>26</v>
      </c>
      <c r="D187" s="6" t="s">
        <v>34</v>
      </c>
      <c r="E187" s="6" t="s">
        <v>12</v>
      </c>
      <c r="F187" s="6" t="s">
        <v>20</v>
      </c>
      <c r="G187" s="7">
        <v>3000</v>
      </c>
      <c r="H187" s="8">
        <v>1</v>
      </c>
      <c r="I187" s="7">
        <v>3000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:37" ht="19.5" customHeight="1">
      <c r="A188" s="4">
        <v>44063</v>
      </c>
      <c r="B188" s="5" t="s">
        <v>51</v>
      </c>
      <c r="C188" s="6" t="s">
        <v>26</v>
      </c>
      <c r="D188" s="6" t="s">
        <v>34</v>
      </c>
      <c r="E188" s="6" t="s">
        <v>12</v>
      </c>
      <c r="F188" s="6" t="s">
        <v>13</v>
      </c>
      <c r="G188" s="7">
        <v>7000</v>
      </c>
      <c r="H188" s="8">
        <v>5</v>
      </c>
      <c r="I188" s="7">
        <v>35000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:37" ht="19.5" customHeight="1">
      <c r="A189" s="4">
        <v>44064</v>
      </c>
      <c r="B189" s="5" t="s">
        <v>51</v>
      </c>
      <c r="C189" s="6" t="s">
        <v>26</v>
      </c>
      <c r="D189" s="6" t="s">
        <v>34</v>
      </c>
      <c r="E189" s="6" t="s">
        <v>14</v>
      </c>
      <c r="F189" s="6" t="s">
        <v>27</v>
      </c>
      <c r="G189" s="7">
        <v>18000</v>
      </c>
      <c r="H189" s="8">
        <v>3</v>
      </c>
      <c r="I189" s="7">
        <v>54000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:37" ht="19.5" customHeight="1">
      <c r="A190" s="4">
        <v>44067</v>
      </c>
      <c r="B190" s="5" t="s">
        <v>51</v>
      </c>
      <c r="C190" s="6" t="s">
        <v>26</v>
      </c>
      <c r="D190" s="6" t="s">
        <v>34</v>
      </c>
      <c r="E190" s="6" t="s">
        <v>12</v>
      </c>
      <c r="F190" s="6" t="s">
        <v>20</v>
      </c>
      <c r="G190" s="7">
        <v>3000</v>
      </c>
      <c r="H190" s="8">
        <v>9</v>
      </c>
      <c r="I190" s="7">
        <v>27000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:37" ht="19.5" customHeight="1">
      <c r="A191" s="4">
        <v>44068</v>
      </c>
      <c r="B191" s="5" t="s">
        <v>51</v>
      </c>
      <c r="C191" s="6" t="s">
        <v>26</v>
      </c>
      <c r="D191" s="6" t="s">
        <v>34</v>
      </c>
      <c r="E191" s="6" t="s">
        <v>17</v>
      </c>
      <c r="F191" s="6" t="s">
        <v>22</v>
      </c>
      <c r="G191" s="7">
        <v>8000</v>
      </c>
      <c r="H191" s="8">
        <v>1</v>
      </c>
      <c r="I191" s="7">
        <v>8000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:37" ht="19.5" customHeight="1">
      <c r="A192" s="4">
        <v>44068</v>
      </c>
      <c r="B192" s="5" t="s">
        <v>51</v>
      </c>
      <c r="C192" s="6" t="s">
        <v>26</v>
      </c>
      <c r="D192" s="6" t="s">
        <v>34</v>
      </c>
      <c r="E192" s="6" t="s">
        <v>12</v>
      </c>
      <c r="F192" s="6" t="s">
        <v>25</v>
      </c>
      <c r="G192" s="7">
        <v>6000</v>
      </c>
      <c r="H192" s="8">
        <v>3</v>
      </c>
      <c r="I192" s="7">
        <v>18000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:37" ht="19.5" customHeight="1">
      <c r="A193" s="4">
        <v>44070</v>
      </c>
      <c r="B193" s="5" t="s">
        <v>51</v>
      </c>
      <c r="C193" s="6" t="s">
        <v>26</v>
      </c>
      <c r="D193" s="6" t="s">
        <v>34</v>
      </c>
      <c r="E193" s="6" t="s">
        <v>12</v>
      </c>
      <c r="F193" s="6" t="s">
        <v>13</v>
      </c>
      <c r="G193" s="7">
        <v>7000</v>
      </c>
      <c r="H193" s="8">
        <v>9</v>
      </c>
      <c r="I193" s="7">
        <v>63000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:37" ht="19.5" customHeight="1">
      <c r="A194" s="4">
        <v>44071</v>
      </c>
      <c r="B194" s="5" t="s">
        <v>51</v>
      </c>
      <c r="C194" s="6" t="s">
        <v>26</v>
      </c>
      <c r="D194" s="6" t="s">
        <v>34</v>
      </c>
      <c r="E194" s="6" t="s">
        <v>14</v>
      </c>
      <c r="F194" s="6" t="s">
        <v>27</v>
      </c>
      <c r="G194" s="7">
        <v>18000</v>
      </c>
      <c r="H194" s="8">
        <v>4</v>
      </c>
      <c r="I194" s="7">
        <v>72000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:37" ht="19.5" customHeight="1">
      <c r="A195" s="4">
        <v>44090</v>
      </c>
      <c r="B195" s="5" t="s">
        <v>51</v>
      </c>
      <c r="C195" s="6" t="s">
        <v>26</v>
      </c>
      <c r="D195" s="6" t="s">
        <v>34</v>
      </c>
      <c r="E195" s="6" t="s">
        <v>12</v>
      </c>
      <c r="F195" s="6" t="s">
        <v>13</v>
      </c>
      <c r="G195" s="7">
        <v>7000</v>
      </c>
      <c r="H195" s="8">
        <v>6</v>
      </c>
      <c r="I195" s="7">
        <v>42000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:37" ht="19.5" customHeight="1">
      <c r="A196" s="4">
        <v>44096</v>
      </c>
      <c r="B196" s="5" t="s">
        <v>51</v>
      </c>
      <c r="C196" s="6" t="s">
        <v>26</v>
      </c>
      <c r="D196" s="6" t="s">
        <v>34</v>
      </c>
      <c r="E196" s="6" t="s">
        <v>14</v>
      </c>
      <c r="F196" s="6" t="s">
        <v>15</v>
      </c>
      <c r="G196" s="7">
        <v>10000</v>
      </c>
      <c r="H196" s="8">
        <v>9</v>
      </c>
      <c r="I196" s="7">
        <v>90000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:37" ht="19.5" customHeight="1">
      <c r="A197" s="4">
        <v>44106</v>
      </c>
      <c r="B197" s="5" t="s">
        <v>51</v>
      </c>
      <c r="C197" s="6" t="s">
        <v>26</v>
      </c>
      <c r="D197" s="6" t="s">
        <v>34</v>
      </c>
      <c r="E197" s="6" t="s">
        <v>14</v>
      </c>
      <c r="F197" s="6" t="s">
        <v>15</v>
      </c>
      <c r="G197" s="7">
        <v>10000</v>
      </c>
      <c r="H197" s="8">
        <v>10</v>
      </c>
      <c r="I197" s="7">
        <v>100000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1:37" ht="19.5" customHeight="1">
      <c r="A198" s="4">
        <v>44107</v>
      </c>
      <c r="B198" s="5" t="s">
        <v>51</v>
      </c>
      <c r="C198" s="6" t="s">
        <v>26</v>
      </c>
      <c r="D198" s="6" t="s">
        <v>34</v>
      </c>
      <c r="E198" s="6" t="s">
        <v>17</v>
      </c>
      <c r="F198" s="6" t="s">
        <v>18</v>
      </c>
      <c r="G198" s="7">
        <v>4000</v>
      </c>
      <c r="H198" s="8">
        <v>2</v>
      </c>
      <c r="I198" s="7">
        <v>8000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1:37" ht="19.5" customHeight="1">
      <c r="A199" s="4">
        <v>44122</v>
      </c>
      <c r="B199" s="5" t="s">
        <v>51</v>
      </c>
      <c r="C199" s="6" t="s">
        <v>26</v>
      </c>
      <c r="D199" s="6" t="s">
        <v>34</v>
      </c>
      <c r="E199" s="6" t="s">
        <v>14</v>
      </c>
      <c r="F199" s="6" t="s">
        <v>27</v>
      </c>
      <c r="G199" s="7">
        <v>18000</v>
      </c>
      <c r="H199" s="8">
        <v>3</v>
      </c>
      <c r="I199" s="7">
        <v>54000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1:37" ht="19.5" customHeight="1">
      <c r="A200" s="4">
        <v>44138</v>
      </c>
      <c r="B200" s="5" t="s">
        <v>51</v>
      </c>
      <c r="C200" s="6" t="s">
        <v>26</v>
      </c>
      <c r="D200" s="6" t="s">
        <v>34</v>
      </c>
      <c r="E200" s="6" t="s">
        <v>14</v>
      </c>
      <c r="F200" s="6" t="s">
        <v>15</v>
      </c>
      <c r="G200" s="7">
        <v>10000</v>
      </c>
      <c r="H200" s="8">
        <v>7</v>
      </c>
      <c r="I200" s="7">
        <v>70000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1:37" ht="19.5" customHeight="1">
      <c r="A201" s="4">
        <v>44138</v>
      </c>
      <c r="B201" s="5" t="s">
        <v>51</v>
      </c>
      <c r="C201" s="6" t="s">
        <v>26</v>
      </c>
      <c r="D201" s="6" t="s">
        <v>34</v>
      </c>
      <c r="E201" s="6" t="s">
        <v>17</v>
      </c>
      <c r="F201" s="6" t="s">
        <v>22</v>
      </c>
      <c r="G201" s="7">
        <v>8000</v>
      </c>
      <c r="H201" s="8">
        <v>7</v>
      </c>
      <c r="I201" s="7">
        <v>56000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1:37" ht="19.5" customHeight="1">
      <c r="A202" s="4">
        <v>44139</v>
      </c>
      <c r="B202" s="5" t="s">
        <v>51</v>
      </c>
      <c r="C202" s="6" t="s">
        <v>26</v>
      </c>
      <c r="D202" s="6" t="s">
        <v>34</v>
      </c>
      <c r="E202" s="6" t="s">
        <v>14</v>
      </c>
      <c r="F202" s="6" t="s">
        <v>15</v>
      </c>
      <c r="G202" s="7">
        <v>10000</v>
      </c>
      <c r="H202" s="8">
        <v>2</v>
      </c>
      <c r="I202" s="7">
        <v>20000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9.5" customHeight="1">
      <c r="A203" s="4">
        <v>44147</v>
      </c>
      <c r="B203" s="5" t="s">
        <v>51</v>
      </c>
      <c r="C203" s="6" t="s">
        <v>26</v>
      </c>
      <c r="D203" s="6" t="s">
        <v>34</v>
      </c>
      <c r="E203" s="6" t="s">
        <v>14</v>
      </c>
      <c r="F203" s="6" t="s">
        <v>15</v>
      </c>
      <c r="G203" s="7">
        <v>10000</v>
      </c>
      <c r="H203" s="8">
        <v>5</v>
      </c>
      <c r="I203" s="7">
        <v>50000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9.5" customHeight="1">
      <c r="A204" s="4">
        <v>44154</v>
      </c>
      <c r="B204" s="5" t="s">
        <v>51</v>
      </c>
      <c r="C204" s="6" t="s">
        <v>26</v>
      </c>
      <c r="D204" s="6" t="s">
        <v>34</v>
      </c>
      <c r="E204" s="6" t="s">
        <v>14</v>
      </c>
      <c r="F204" s="6" t="s">
        <v>27</v>
      </c>
      <c r="G204" s="7">
        <v>18000</v>
      </c>
      <c r="H204" s="8">
        <v>10</v>
      </c>
      <c r="I204" s="7">
        <v>180000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9.5" customHeight="1">
      <c r="A205" s="4">
        <v>44164</v>
      </c>
      <c r="B205" s="5" t="s">
        <v>51</v>
      </c>
      <c r="C205" s="6" t="s">
        <v>26</v>
      </c>
      <c r="D205" s="6" t="s">
        <v>34</v>
      </c>
      <c r="E205" s="6" t="s">
        <v>12</v>
      </c>
      <c r="F205" s="6" t="s">
        <v>20</v>
      </c>
      <c r="G205" s="7">
        <v>3000</v>
      </c>
      <c r="H205" s="8">
        <v>5</v>
      </c>
      <c r="I205" s="7">
        <v>15000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9.5" customHeight="1">
      <c r="A206" s="4">
        <v>44166</v>
      </c>
      <c r="B206" s="5" t="s">
        <v>51</v>
      </c>
      <c r="C206" s="6" t="s">
        <v>26</v>
      </c>
      <c r="D206" s="6" t="s">
        <v>34</v>
      </c>
      <c r="E206" s="6" t="s">
        <v>12</v>
      </c>
      <c r="F206" s="6" t="s">
        <v>25</v>
      </c>
      <c r="G206" s="7">
        <v>6000</v>
      </c>
      <c r="H206" s="8">
        <v>2</v>
      </c>
      <c r="I206" s="7">
        <v>12000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9.5" customHeight="1">
      <c r="A207" s="4">
        <v>44172</v>
      </c>
      <c r="B207" s="5" t="s">
        <v>51</v>
      </c>
      <c r="C207" s="6" t="s">
        <v>26</v>
      </c>
      <c r="D207" s="6" t="s">
        <v>34</v>
      </c>
      <c r="E207" s="6" t="s">
        <v>12</v>
      </c>
      <c r="F207" s="6" t="s">
        <v>25</v>
      </c>
      <c r="G207" s="7">
        <v>6000</v>
      </c>
      <c r="H207" s="8">
        <v>6</v>
      </c>
      <c r="I207" s="7">
        <v>36000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9.5" customHeight="1">
      <c r="A208" s="4">
        <v>44177</v>
      </c>
      <c r="B208" s="5" t="s">
        <v>51</v>
      </c>
      <c r="C208" s="6" t="s">
        <v>26</v>
      </c>
      <c r="D208" s="6" t="s">
        <v>34</v>
      </c>
      <c r="E208" s="6" t="s">
        <v>12</v>
      </c>
      <c r="F208" s="6" t="s">
        <v>13</v>
      </c>
      <c r="G208" s="7">
        <v>7000</v>
      </c>
      <c r="H208" s="8">
        <v>7</v>
      </c>
      <c r="I208" s="7">
        <v>49000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9.5" customHeight="1">
      <c r="A209" s="4">
        <v>44177</v>
      </c>
      <c r="B209" s="5" t="s">
        <v>51</v>
      </c>
      <c r="C209" s="6" t="s">
        <v>26</v>
      </c>
      <c r="D209" s="6" t="s">
        <v>34</v>
      </c>
      <c r="E209" s="6" t="s">
        <v>12</v>
      </c>
      <c r="F209" s="6" t="s">
        <v>20</v>
      </c>
      <c r="G209" s="7">
        <v>3000</v>
      </c>
      <c r="H209" s="8">
        <v>3</v>
      </c>
      <c r="I209" s="7">
        <v>9000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9.5" customHeight="1">
      <c r="A210" s="4">
        <v>44178</v>
      </c>
      <c r="B210" s="5" t="s">
        <v>51</v>
      </c>
      <c r="C210" s="6" t="s">
        <v>26</v>
      </c>
      <c r="D210" s="6" t="s">
        <v>34</v>
      </c>
      <c r="E210" s="6" t="s">
        <v>14</v>
      </c>
      <c r="F210" s="6" t="s">
        <v>15</v>
      </c>
      <c r="G210" s="7">
        <v>10000</v>
      </c>
      <c r="H210" s="8">
        <v>9</v>
      </c>
      <c r="I210" s="7">
        <v>90000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19.5" customHeight="1">
      <c r="A211" s="4">
        <v>44178</v>
      </c>
      <c r="B211" s="5" t="s">
        <v>51</v>
      </c>
      <c r="C211" s="6" t="s">
        <v>26</v>
      </c>
      <c r="D211" s="6" t="s">
        <v>34</v>
      </c>
      <c r="E211" s="6" t="s">
        <v>17</v>
      </c>
      <c r="F211" s="6" t="s">
        <v>22</v>
      </c>
      <c r="G211" s="7">
        <v>8000</v>
      </c>
      <c r="H211" s="8">
        <v>8</v>
      </c>
      <c r="I211" s="7">
        <v>64000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9.5" customHeight="1">
      <c r="A212" s="4">
        <v>44186</v>
      </c>
      <c r="B212" s="5" t="s">
        <v>51</v>
      </c>
      <c r="C212" s="6" t="s">
        <v>26</v>
      </c>
      <c r="D212" s="6" t="s">
        <v>34</v>
      </c>
      <c r="E212" s="6" t="s">
        <v>12</v>
      </c>
      <c r="F212" s="6" t="s">
        <v>20</v>
      </c>
      <c r="G212" s="7">
        <v>3000</v>
      </c>
      <c r="H212" s="8">
        <v>5</v>
      </c>
      <c r="I212" s="7">
        <v>15000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9.5" customHeight="1">
      <c r="A213" s="4">
        <v>44191</v>
      </c>
      <c r="B213" s="5" t="s">
        <v>51</v>
      </c>
      <c r="C213" s="6" t="s">
        <v>26</v>
      </c>
      <c r="D213" s="6" t="s">
        <v>34</v>
      </c>
      <c r="E213" s="6" t="s">
        <v>12</v>
      </c>
      <c r="F213" s="6" t="s">
        <v>20</v>
      </c>
      <c r="G213" s="7">
        <v>3000</v>
      </c>
      <c r="H213" s="8">
        <v>5</v>
      </c>
      <c r="I213" s="7">
        <v>15000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ht="19.5" customHeight="1">
      <c r="A214" s="4">
        <v>44195</v>
      </c>
      <c r="B214" s="5" t="s">
        <v>51</v>
      </c>
      <c r="C214" s="6" t="s">
        <v>26</v>
      </c>
      <c r="D214" s="6" t="s">
        <v>34</v>
      </c>
      <c r="E214" s="6" t="s">
        <v>14</v>
      </c>
      <c r="F214" s="6" t="s">
        <v>27</v>
      </c>
      <c r="G214" s="7">
        <v>18000</v>
      </c>
      <c r="H214" s="8">
        <v>4</v>
      </c>
      <c r="I214" s="7">
        <v>72000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ht="19.5" customHeight="1">
      <c r="A215" s="4">
        <v>44201</v>
      </c>
      <c r="B215" s="5" t="s">
        <v>51</v>
      </c>
      <c r="C215" s="6" t="s">
        <v>26</v>
      </c>
      <c r="D215" s="6" t="s">
        <v>34</v>
      </c>
      <c r="E215" s="6" t="s">
        <v>12</v>
      </c>
      <c r="F215" s="6" t="s">
        <v>25</v>
      </c>
      <c r="G215" s="7">
        <v>6000</v>
      </c>
      <c r="H215" s="8">
        <v>10</v>
      </c>
      <c r="I215" s="7">
        <v>60000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9.5" customHeight="1">
      <c r="A216" s="4">
        <v>44215</v>
      </c>
      <c r="B216" s="5" t="s">
        <v>51</v>
      </c>
      <c r="C216" s="6" t="s">
        <v>26</v>
      </c>
      <c r="D216" s="6" t="s">
        <v>34</v>
      </c>
      <c r="E216" s="6" t="s">
        <v>17</v>
      </c>
      <c r="F216" s="6" t="s">
        <v>18</v>
      </c>
      <c r="G216" s="7">
        <v>4000</v>
      </c>
      <c r="H216" s="8">
        <v>1</v>
      </c>
      <c r="I216" s="7">
        <v>4000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9.5" customHeight="1">
      <c r="A217" s="4">
        <v>44217</v>
      </c>
      <c r="B217" s="5" t="s">
        <v>51</v>
      </c>
      <c r="C217" s="6" t="s">
        <v>26</v>
      </c>
      <c r="D217" s="6" t="s">
        <v>34</v>
      </c>
      <c r="E217" s="6" t="s">
        <v>14</v>
      </c>
      <c r="F217" s="6" t="s">
        <v>27</v>
      </c>
      <c r="G217" s="7">
        <v>18000</v>
      </c>
      <c r="H217" s="8">
        <v>1</v>
      </c>
      <c r="I217" s="7">
        <v>18000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19.5" customHeight="1">
      <c r="A218" s="4">
        <v>44220</v>
      </c>
      <c r="B218" s="5" t="s">
        <v>51</v>
      </c>
      <c r="C218" s="6" t="s">
        <v>26</v>
      </c>
      <c r="D218" s="6" t="s">
        <v>34</v>
      </c>
      <c r="E218" s="6" t="s">
        <v>12</v>
      </c>
      <c r="F218" s="6" t="s">
        <v>13</v>
      </c>
      <c r="G218" s="7">
        <v>7000</v>
      </c>
      <c r="H218" s="8">
        <v>6</v>
      </c>
      <c r="I218" s="7">
        <v>42000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19.5" customHeight="1">
      <c r="A219" s="4">
        <v>44222</v>
      </c>
      <c r="B219" s="5" t="s">
        <v>51</v>
      </c>
      <c r="C219" s="6" t="s">
        <v>26</v>
      </c>
      <c r="D219" s="6" t="s">
        <v>34</v>
      </c>
      <c r="E219" s="6" t="s">
        <v>17</v>
      </c>
      <c r="F219" s="6" t="s">
        <v>18</v>
      </c>
      <c r="G219" s="7">
        <v>4000</v>
      </c>
      <c r="H219" s="8">
        <v>6</v>
      </c>
      <c r="I219" s="7">
        <v>24000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19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1:37" ht="19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1:37" ht="19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1:37" ht="19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1:37" ht="19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1:37" ht="19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1:37" ht="19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1:37" ht="19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ht="19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ht="19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ht="19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ht="19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ht="19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ht="19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ht="19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ht="19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ht="19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9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9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9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9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9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9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9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9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9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9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19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19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ht="19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37" ht="19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:37" ht="19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:37" ht="19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:37" ht="19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:37" ht="19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37" ht="19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:37" ht="19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:37" ht="19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:37" ht="19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:37" ht="19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:37" ht="19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:37" ht="19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1:37" ht="19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1:37" ht="19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1:37" ht="19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:37" ht="19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:37" ht="19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:37" ht="19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:37" ht="19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ht="19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19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19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9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19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ht="19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19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ht="19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9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ht="19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19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ht="19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ht="19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ht="19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:37" ht="19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1:37" ht="19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1:37" ht="19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1:37" ht="19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1:37" ht="19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1:37" ht="19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1:37" ht="19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:37" ht="19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:37" ht="19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:37" ht="19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1:37" ht="19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1:37" ht="19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:37" ht="19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1:37" ht="19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1:37" ht="19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1:37" ht="19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1:37" ht="19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1:37" ht="19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1:37" ht="19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ht="19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ht="19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37" ht="19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9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ht="19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ht="19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:37" ht="19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:37" ht="19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1:37" ht="19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1:37" ht="19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1:37" ht="19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1:37" ht="19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1:37" ht="19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1:37" ht="19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spans="1:37" ht="19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 spans="1:37" ht="19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1:37" ht="19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spans="1:37" ht="19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spans="1:37" ht="19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spans="1:37" ht="19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1:37" ht="19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spans="1:37" ht="19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 spans="1:37" ht="19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spans="1:37" ht="19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spans="1:37" ht="19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spans="1:37" ht="19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spans="1:37" ht="19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  <row r="329" spans="1:37" ht="19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 spans="1:37" ht="19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 spans="1:37" ht="19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 spans="1:37" ht="19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 spans="1:37" ht="19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 spans="1:37" ht="19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1:37" ht="19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1:37" ht="19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1:37" ht="19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:37" ht="19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:37" ht="19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:37" ht="19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:37" ht="19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:37" ht="19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:37" ht="19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:37" ht="19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:37" ht="19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:37" ht="19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:37" ht="19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ht="19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1:37" ht="19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1:37" ht="19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1:37" ht="19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1:37" ht="19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1:37" ht="19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1:37" ht="19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1:37" ht="19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1:37" ht="19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1:37" ht="19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1:37" ht="19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1:37" ht="19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1:37" ht="19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1:37" ht="19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1:37" ht="19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1:37" ht="19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1:37" ht="19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1:37" ht="19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1:37" ht="19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1:37" ht="19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:37" ht="19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:37" ht="19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:37" ht="19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:37" ht="19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:37" ht="19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:37" ht="19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:37" ht="19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37" ht="19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:37" ht="19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ht="19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ht="19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ht="19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ht="19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:37" ht="19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1:37" ht="19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1:37" ht="19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1:37" ht="19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1:37" ht="19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spans="1:37" ht="19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1:37" ht="19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1:37" ht="19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 spans="1:37" ht="19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1:37" ht="19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 spans="1:37" ht="19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1:37" ht="19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1:37" ht="19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1:37" ht="19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1:37" ht="19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1:37" ht="19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1:37" ht="19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1:37" ht="19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1:37" ht="19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1:37" ht="19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7" ht="19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7" ht="19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ht="19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1:37" ht="19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1:37" ht="19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ht="19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1:37" ht="19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ht="19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37" ht="19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ht="19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:37" ht="19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ht="19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ht="19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:37" ht="19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:37" ht="19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1:37" ht="19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1:37" ht="19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1:37" ht="19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1:37" ht="19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1:37" ht="19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</row>
    <row r="421" spans="1:37" ht="19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</row>
    <row r="422" spans="1:37" ht="19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</row>
    <row r="423" spans="1:37" ht="19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</row>
    <row r="424" spans="1:37" ht="19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</row>
    <row r="425" spans="1:37" ht="19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</row>
    <row r="426" spans="1:37" ht="19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</row>
    <row r="427" spans="1:37" ht="19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</row>
    <row r="428" spans="1:37" ht="19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</row>
    <row r="429" spans="1:37" ht="19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</row>
    <row r="430" spans="1:37" ht="19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</row>
    <row r="431" spans="1:37" ht="19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</row>
    <row r="432" spans="1:37" ht="19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</row>
    <row r="433" spans="1:37" ht="19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</row>
    <row r="434" spans="1:37" ht="19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</row>
    <row r="435" spans="1:37" ht="19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</row>
    <row r="436" spans="1:37" ht="19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</row>
    <row r="437" spans="1:37" ht="19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</row>
    <row r="438" spans="1:37" ht="19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</row>
    <row r="439" spans="1:37" ht="19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</row>
    <row r="440" spans="1:37" ht="19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</row>
    <row r="441" spans="1:37" ht="19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</row>
    <row r="442" spans="1:37" ht="19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</row>
    <row r="443" spans="1:37" ht="19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</row>
    <row r="444" spans="1:37" ht="19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</row>
    <row r="445" spans="1:37" ht="19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</row>
    <row r="446" spans="1:37" ht="19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</row>
    <row r="447" spans="1:37" ht="19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</row>
    <row r="448" spans="1:37" ht="19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</row>
    <row r="449" spans="1:37" ht="19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</row>
    <row r="450" spans="1:37" ht="19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</row>
    <row r="451" spans="1:37" ht="19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</row>
    <row r="452" spans="1:37" ht="19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</row>
    <row r="453" spans="1:37" ht="19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</row>
    <row r="454" spans="1:37" ht="19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</row>
    <row r="455" spans="1:37" ht="19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</row>
    <row r="456" spans="1:37" ht="19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</row>
    <row r="457" spans="1:37" ht="19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</row>
    <row r="458" spans="1:37" ht="19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</row>
    <row r="459" spans="1:37" ht="19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</row>
    <row r="460" spans="1:37" ht="19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</row>
    <row r="461" spans="1:37" ht="19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</row>
    <row r="462" spans="1:37" ht="19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</row>
    <row r="463" spans="1:37" ht="19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</row>
    <row r="464" spans="1:37" ht="19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</row>
    <row r="465" spans="1:37" ht="19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</row>
    <row r="466" spans="1:37" ht="19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</row>
    <row r="467" spans="1:37" ht="19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</row>
    <row r="468" spans="1:37" ht="19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</row>
    <row r="469" spans="1:37" ht="19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</row>
    <row r="470" spans="1:37" ht="19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</row>
    <row r="471" spans="1:37" ht="19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</row>
    <row r="472" spans="1:37" ht="19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</row>
    <row r="473" spans="1:37" ht="19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</row>
    <row r="474" spans="1:37" ht="19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</row>
    <row r="475" spans="1:37" ht="19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</row>
    <row r="476" spans="1:37" ht="19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</row>
    <row r="477" spans="1:37" ht="19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</row>
    <row r="478" spans="1:37" ht="19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</row>
    <row r="479" spans="1:37" ht="19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</row>
    <row r="480" spans="1:37" ht="19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</row>
    <row r="481" spans="1:37" ht="19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</row>
    <row r="482" spans="1:37" ht="19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</row>
    <row r="483" spans="1:37" ht="19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</row>
    <row r="484" spans="1:37" ht="19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</row>
    <row r="485" spans="1:37" ht="19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37" ht="19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</row>
    <row r="487" spans="1:37" ht="19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</row>
    <row r="488" spans="1:37" ht="19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</row>
    <row r="489" spans="1:37" ht="19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</row>
    <row r="490" spans="1:37" ht="19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</row>
    <row r="491" spans="1:37" ht="19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</row>
    <row r="492" spans="1:37" ht="19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</row>
    <row r="493" spans="1:37" ht="19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</row>
    <row r="494" spans="1:37" ht="19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</row>
    <row r="495" spans="1:37" ht="19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</row>
    <row r="496" spans="1:37" ht="19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</row>
    <row r="497" spans="1:37" ht="19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</row>
    <row r="498" spans="1:37" ht="19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</row>
    <row r="499" spans="1:37" ht="19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</row>
    <row r="500" spans="1:37" ht="19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</row>
    <row r="501" spans="1:37" ht="19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</row>
    <row r="502" spans="1:37" ht="19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</row>
    <row r="503" spans="1:37" ht="19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</row>
    <row r="504" spans="1:37" ht="19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</row>
    <row r="505" spans="1:37" ht="19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</row>
    <row r="506" spans="1:37" ht="19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</row>
    <row r="507" spans="1:37" ht="19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</row>
    <row r="508" spans="1:37" ht="19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</row>
    <row r="509" spans="1:37" ht="19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</row>
    <row r="510" spans="1:37" ht="19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</row>
    <row r="511" spans="1:37" ht="19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</row>
    <row r="512" spans="1:37" ht="19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</row>
    <row r="513" spans="1:37" ht="19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</row>
    <row r="514" spans="1:37" ht="19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</row>
    <row r="515" spans="1:37" ht="19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</row>
    <row r="516" spans="1:37" ht="19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</row>
    <row r="517" spans="1:37" ht="19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</row>
    <row r="518" spans="1:37" ht="19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</row>
    <row r="519" spans="1:37" ht="19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</row>
    <row r="520" spans="1:37" ht="19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spans="1:37" ht="19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</row>
    <row r="522" spans="1:37" ht="19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</row>
    <row r="523" spans="1:37" ht="19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</row>
    <row r="524" spans="1:37" ht="19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</row>
    <row r="525" spans="1:37" ht="19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</row>
    <row r="526" spans="1:37" ht="19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</row>
    <row r="527" spans="1:37" ht="19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</row>
    <row r="528" spans="1:37" ht="19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</row>
    <row r="529" spans="1:37" ht="19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</row>
    <row r="530" spans="1:37" ht="19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</row>
    <row r="531" spans="1:37" ht="19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</row>
    <row r="532" spans="1:37" ht="19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</row>
    <row r="533" spans="1:37" ht="19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</row>
    <row r="534" spans="1:37" ht="19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</row>
    <row r="535" spans="1:37" ht="19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</row>
    <row r="536" spans="1:37" ht="19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</row>
    <row r="537" spans="1:37" ht="19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</row>
    <row r="538" spans="1:37" ht="19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</row>
    <row r="539" spans="1:37" ht="19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</row>
    <row r="540" spans="1:37" ht="19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</row>
    <row r="541" spans="1:37" ht="19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</row>
    <row r="542" spans="1:37" ht="19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</row>
    <row r="543" spans="1:37" ht="19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</row>
    <row r="544" spans="1:37" ht="19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</row>
    <row r="545" spans="1:37" ht="19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</row>
    <row r="546" spans="1:37" ht="19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</row>
    <row r="547" spans="1:37" ht="19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</row>
    <row r="548" spans="1:37" ht="19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</row>
    <row r="549" spans="1:37" ht="19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</row>
    <row r="550" spans="1:37" ht="19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</row>
    <row r="551" spans="1:37" ht="19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</row>
    <row r="552" spans="1:37" ht="19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</row>
    <row r="553" spans="1:37" ht="19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</row>
    <row r="554" spans="1:37" ht="19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</row>
    <row r="555" spans="1:37" ht="19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</row>
    <row r="556" spans="1:37" ht="19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</row>
    <row r="557" spans="1:37" ht="19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</row>
    <row r="558" spans="1:37" ht="19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</row>
    <row r="559" spans="1:37" ht="19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</row>
    <row r="560" spans="1:37" ht="19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</row>
    <row r="561" spans="1:37" ht="19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</row>
    <row r="562" spans="1:37" ht="19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</row>
    <row r="563" spans="1:37" ht="19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</row>
    <row r="564" spans="1:37" ht="19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</row>
    <row r="565" spans="1:37" ht="19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</row>
    <row r="566" spans="1:37" ht="19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</row>
    <row r="567" spans="1:37" ht="19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</row>
    <row r="568" spans="1:37" ht="19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</row>
    <row r="569" spans="1:37" ht="19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</row>
    <row r="570" spans="1:37" ht="19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</row>
    <row r="571" spans="1:37" ht="19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</row>
    <row r="572" spans="1:37" ht="19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</row>
    <row r="573" spans="1:37" ht="19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</row>
    <row r="574" spans="1:37" ht="19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</row>
    <row r="575" spans="1:37" ht="19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</row>
    <row r="576" spans="1:37" ht="19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</row>
    <row r="577" spans="1:37" ht="19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</row>
    <row r="578" spans="1:37" ht="19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</row>
    <row r="579" spans="1:37" ht="19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</row>
    <row r="580" spans="1:37" ht="19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</row>
    <row r="581" spans="1:37" ht="19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</row>
    <row r="582" spans="1:37" ht="19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</row>
    <row r="583" spans="1:37" ht="19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</row>
    <row r="584" spans="1:37" ht="19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</row>
    <row r="585" spans="1:37" ht="19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</row>
    <row r="586" spans="1:37" ht="19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</row>
    <row r="587" spans="1:37" ht="19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</row>
    <row r="588" spans="1:37" ht="19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</row>
    <row r="589" spans="1:37" ht="19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</row>
    <row r="590" spans="1:37" ht="19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</row>
    <row r="591" spans="1:37" ht="19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</row>
    <row r="592" spans="1:37" ht="19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</row>
    <row r="593" spans="1:37" ht="19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</row>
    <row r="594" spans="1:37" ht="19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</row>
    <row r="595" spans="1:37" ht="19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</row>
    <row r="596" spans="1:37" ht="19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</row>
    <row r="597" spans="1:37" ht="19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</row>
    <row r="598" spans="1:37" ht="19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</row>
    <row r="599" spans="1:37" ht="19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</row>
    <row r="600" spans="1:37" ht="19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</row>
    <row r="601" spans="1:37" ht="19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</row>
    <row r="602" spans="1:37" ht="19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</row>
    <row r="603" spans="1:37" ht="19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</row>
    <row r="604" spans="1:37" ht="19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</row>
    <row r="605" spans="1:37" ht="19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</row>
    <row r="606" spans="1:37" ht="19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</row>
    <row r="607" spans="1:37" ht="19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</row>
    <row r="608" spans="1:37" ht="19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</row>
    <row r="609" spans="1:37" ht="19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</row>
    <row r="610" spans="1:37" ht="19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</row>
    <row r="611" spans="1:37" ht="19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</row>
    <row r="612" spans="1:37" ht="19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</row>
    <row r="613" spans="1:37" ht="19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</row>
    <row r="614" spans="1:37" ht="19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</row>
    <row r="615" spans="1:37" ht="19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</row>
    <row r="616" spans="1:37" ht="19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</row>
    <row r="617" spans="1:37" ht="19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</row>
    <row r="618" spans="1:37" ht="19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</row>
    <row r="619" spans="1:37" ht="19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</row>
    <row r="620" spans="1:37" ht="19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</row>
    <row r="621" spans="1:37" ht="19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</row>
    <row r="622" spans="1:37" ht="19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</row>
    <row r="623" spans="1:37" ht="19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</row>
    <row r="624" spans="1:37" ht="19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</row>
    <row r="625" spans="1:37" ht="19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</row>
    <row r="626" spans="1:37" ht="19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</row>
    <row r="627" spans="1:37" ht="19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</row>
    <row r="628" spans="1:37" ht="19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</row>
    <row r="629" spans="1:37" ht="19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</row>
    <row r="630" spans="1:37" ht="19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</row>
    <row r="631" spans="1:37" ht="19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</row>
    <row r="632" spans="1:37" ht="19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</row>
    <row r="633" spans="1:37" ht="19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</row>
    <row r="634" spans="1:37" ht="19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</row>
    <row r="635" spans="1:37" ht="19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</row>
    <row r="636" spans="1:37" ht="19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</row>
    <row r="637" spans="1:37" ht="19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</row>
    <row r="638" spans="1:37" ht="19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</row>
    <row r="639" spans="1:37" ht="19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</row>
    <row r="640" spans="1:37" ht="19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</row>
    <row r="641" spans="1:37" ht="19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</row>
    <row r="642" spans="1:37" ht="19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</row>
    <row r="643" spans="1:37" ht="19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</row>
    <row r="644" spans="1:37" ht="19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</row>
    <row r="645" spans="1:37" ht="19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</row>
    <row r="646" spans="1:37" ht="19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</row>
    <row r="647" spans="1:37" ht="19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</row>
    <row r="648" spans="1:37" ht="19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</row>
    <row r="649" spans="1:37" ht="19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</row>
    <row r="650" spans="1:37" ht="19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</row>
    <row r="651" spans="1:37" ht="19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</row>
    <row r="652" spans="1:37" ht="19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</row>
    <row r="653" spans="1:37" ht="19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</row>
    <row r="654" spans="1:37" ht="19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</row>
    <row r="655" spans="1:37" ht="19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</row>
    <row r="656" spans="1:37" ht="19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</row>
    <row r="657" spans="1:37" ht="19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</row>
    <row r="658" spans="1:37" ht="19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</row>
    <row r="659" spans="1:37" ht="19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</row>
    <row r="660" spans="1:37" ht="19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</row>
    <row r="661" spans="1:37" ht="19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</row>
    <row r="662" spans="1:37" ht="19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</row>
    <row r="663" spans="1:37" ht="19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</row>
    <row r="664" spans="1:37" ht="19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</row>
    <row r="665" spans="1:37" ht="19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</row>
    <row r="666" spans="1:37" ht="19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</row>
    <row r="667" spans="1:37" ht="19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</row>
    <row r="668" spans="1:37" ht="19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</row>
    <row r="669" spans="1:37" ht="19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</row>
    <row r="670" spans="1:37" ht="19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</row>
    <row r="671" spans="1:37" ht="19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</row>
    <row r="672" spans="1:37" ht="19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</row>
    <row r="673" spans="1:37" ht="19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</row>
    <row r="674" spans="1:37" ht="19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</row>
    <row r="675" spans="1:37" ht="19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</row>
    <row r="676" spans="1:37" ht="19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</row>
    <row r="677" spans="1:37" ht="19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</row>
    <row r="678" spans="1:37" ht="19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</row>
    <row r="679" spans="1:37" ht="19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</row>
    <row r="680" spans="1:37" ht="19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</row>
    <row r="681" spans="1:37" ht="19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</row>
    <row r="682" spans="1:37" ht="19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</row>
    <row r="683" spans="1:37" ht="19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</row>
    <row r="684" spans="1:37" ht="19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</row>
    <row r="685" spans="1:37" ht="19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</row>
    <row r="686" spans="1:37" ht="19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</row>
    <row r="687" spans="1:37" ht="19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</row>
    <row r="688" spans="1:37" ht="19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</row>
    <row r="689" spans="1:37" ht="19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</row>
    <row r="690" spans="1:37" ht="19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</row>
    <row r="691" spans="1:37" ht="19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</row>
    <row r="692" spans="1:37" ht="19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</row>
    <row r="693" spans="1:37" ht="19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</row>
    <row r="694" spans="1:37" ht="19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</row>
    <row r="695" spans="1:37" ht="19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</row>
    <row r="696" spans="1:37" ht="19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</row>
    <row r="697" spans="1:37" ht="19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</row>
    <row r="698" spans="1:37" ht="19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</row>
    <row r="699" spans="1:37" ht="19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</row>
    <row r="700" spans="1:37" ht="19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</row>
    <row r="701" spans="1:37" ht="19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</row>
    <row r="702" spans="1:37" ht="19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</row>
    <row r="703" spans="1:37" ht="19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</row>
    <row r="704" spans="1:37" ht="19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</row>
    <row r="705" spans="1:37" ht="19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</row>
    <row r="706" spans="1:37" ht="19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</row>
    <row r="707" spans="1:37" ht="19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</row>
    <row r="708" spans="1:37" ht="19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</row>
    <row r="709" spans="1:37" ht="19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</row>
    <row r="710" spans="1:37" ht="19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</row>
    <row r="711" spans="1:37" ht="19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</row>
    <row r="712" spans="1:37" ht="19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</row>
    <row r="713" spans="1:37" ht="19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</row>
    <row r="714" spans="1:37" ht="19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</row>
    <row r="715" spans="1:37" ht="19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</row>
    <row r="716" spans="1:37" ht="19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</row>
    <row r="717" spans="1:37" ht="19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</row>
    <row r="718" spans="1:37" ht="19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</row>
    <row r="719" spans="1:37" ht="19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</row>
    <row r="720" spans="1:37" ht="19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</row>
    <row r="721" spans="1:37" ht="19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</row>
    <row r="722" spans="1:37" ht="19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</row>
    <row r="723" spans="1:37" ht="19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</row>
    <row r="724" spans="1:37" ht="19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</row>
    <row r="725" spans="1:37" ht="19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</row>
    <row r="726" spans="1:37" ht="19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</row>
    <row r="727" spans="1:37" ht="19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</row>
    <row r="728" spans="1:37" ht="19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</row>
    <row r="729" spans="1:37" ht="19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</row>
    <row r="730" spans="1:37" ht="19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</row>
    <row r="731" spans="1:37" ht="19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</row>
    <row r="732" spans="1:37" ht="19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</row>
    <row r="733" spans="1:37" ht="19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</row>
    <row r="734" spans="1:37" ht="19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</row>
    <row r="735" spans="1:37" ht="19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</row>
    <row r="736" spans="1:37" ht="19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</row>
    <row r="737" spans="1:37" ht="19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</row>
    <row r="738" spans="1:37" ht="19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</row>
    <row r="739" spans="1:37" ht="19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</row>
    <row r="740" spans="1:37" ht="19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</row>
    <row r="741" spans="1:37" ht="19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</row>
    <row r="742" spans="1:37" ht="19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</row>
    <row r="743" spans="1:37" ht="19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</row>
    <row r="744" spans="1:37" ht="19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</row>
    <row r="745" spans="1:37" ht="19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</row>
    <row r="746" spans="1:37" ht="19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</row>
    <row r="747" spans="1:37" ht="19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</row>
    <row r="748" spans="1:37" ht="19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</row>
    <row r="749" spans="1:37" ht="19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</row>
    <row r="750" spans="1:37" ht="19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</row>
    <row r="751" spans="1:37" ht="19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</row>
    <row r="752" spans="1:37" ht="19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</row>
    <row r="753" spans="1:37" ht="19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</row>
    <row r="754" spans="1:37" ht="19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</row>
    <row r="755" spans="1:37" ht="19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</row>
    <row r="756" spans="1:37" ht="19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</row>
    <row r="757" spans="1:37" ht="19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</row>
    <row r="758" spans="1:37" ht="19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</row>
    <row r="759" spans="1:37" ht="19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</row>
    <row r="760" spans="1:37" ht="19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</row>
    <row r="761" spans="1:37" ht="19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</row>
    <row r="762" spans="1:37" ht="19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</row>
    <row r="763" spans="1:37" ht="19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</row>
    <row r="764" spans="1:37" ht="19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</row>
    <row r="765" spans="1:37" ht="19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</row>
    <row r="766" spans="1:37" ht="19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</row>
    <row r="767" spans="1:37" ht="19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</row>
    <row r="768" spans="1:37" ht="19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</row>
    <row r="769" spans="1:37" ht="19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</row>
    <row r="770" spans="1:37" ht="19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</row>
    <row r="771" spans="1:37" ht="19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</row>
    <row r="772" spans="1:37" ht="19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</row>
    <row r="773" spans="1:37" ht="19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</row>
    <row r="774" spans="1:37" ht="19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</row>
    <row r="775" spans="1:37" ht="19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</row>
    <row r="776" spans="1:37" ht="19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</row>
    <row r="777" spans="1:37" ht="19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</row>
    <row r="778" spans="1:37" ht="19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</row>
    <row r="779" spans="1:37" ht="19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</row>
    <row r="780" spans="1:37" ht="19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</row>
    <row r="781" spans="1:37" ht="19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</row>
    <row r="782" spans="1:37" ht="19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</row>
    <row r="783" spans="1:37" ht="19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</row>
    <row r="784" spans="1:37" ht="19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</row>
    <row r="785" spans="1:37" ht="19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</row>
    <row r="786" spans="1:37" ht="19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</row>
    <row r="787" spans="1:37" ht="19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</row>
    <row r="788" spans="1:37" ht="19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</row>
    <row r="789" spans="1:37" ht="19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</row>
    <row r="790" spans="1:37" ht="19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</row>
    <row r="791" spans="1:37" ht="19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</row>
    <row r="792" spans="1:37" ht="19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</row>
    <row r="793" spans="1:37" ht="19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</row>
    <row r="794" spans="1:37" ht="19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</row>
    <row r="795" spans="1:37" ht="19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</row>
    <row r="796" spans="1:37" ht="19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</row>
    <row r="797" spans="1:37" ht="19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</row>
    <row r="798" spans="1:37" ht="19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</row>
    <row r="799" spans="1:37" ht="19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</row>
    <row r="800" spans="1:37" ht="19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</row>
    <row r="801" spans="1:37" ht="19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</row>
    <row r="802" spans="1:37" ht="19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</row>
    <row r="803" spans="1:37" ht="19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</row>
    <row r="804" spans="1:37" ht="19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</row>
    <row r="805" spans="1:37" ht="19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</row>
    <row r="806" spans="1:37" ht="19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</row>
    <row r="807" spans="1:37" ht="19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</row>
    <row r="808" spans="1:37" ht="19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</row>
    <row r="809" spans="1:37" ht="19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</row>
    <row r="810" spans="1:37" ht="19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</row>
    <row r="811" spans="1:37" ht="19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</row>
    <row r="812" spans="1:37" ht="19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</row>
    <row r="813" spans="1:37" ht="19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</row>
    <row r="814" spans="1:37" ht="19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</row>
    <row r="815" spans="1:37" ht="19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</row>
    <row r="816" spans="1:37" ht="19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</row>
    <row r="817" spans="1:37" ht="19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</row>
    <row r="818" spans="1:37" ht="19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</row>
    <row r="819" spans="1:37" ht="19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</row>
    <row r="820" spans="1:37" ht="19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</row>
    <row r="821" spans="1:37" ht="19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</row>
    <row r="822" spans="1:37" ht="19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</row>
    <row r="823" spans="1:37" ht="19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</row>
    <row r="824" spans="1:37" ht="19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</row>
    <row r="825" spans="1:37" ht="19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</row>
    <row r="826" spans="1:37" ht="19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</row>
    <row r="827" spans="1:37" ht="19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</row>
    <row r="828" spans="1:37" ht="19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</row>
    <row r="829" spans="1:37" ht="19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</row>
    <row r="830" spans="1:37" ht="19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</row>
    <row r="831" spans="1:37" ht="19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</row>
    <row r="832" spans="1:37" ht="19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</row>
    <row r="833" spans="1:37" ht="19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</row>
    <row r="834" spans="1:37" ht="19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</row>
    <row r="835" spans="1:37" ht="19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</row>
    <row r="836" spans="1:37" ht="19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</row>
    <row r="837" spans="1:37" ht="19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</row>
    <row r="838" spans="1:37" ht="19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</row>
    <row r="839" spans="1:37" ht="19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</row>
    <row r="840" spans="1:37" ht="19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</row>
    <row r="841" spans="1:37" ht="19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</row>
    <row r="842" spans="1:37" ht="19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</row>
    <row r="843" spans="1:37" ht="19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</row>
    <row r="844" spans="1:37" ht="19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</row>
    <row r="845" spans="1:37" ht="19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</row>
    <row r="846" spans="1:37" ht="19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</row>
    <row r="847" spans="1:37" ht="19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</row>
    <row r="848" spans="1:37" ht="19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</row>
    <row r="849" spans="1:37" ht="19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</row>
    <row r="850" spans="1:37" ht="19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</row>
    <row r="851" spans="1:37" ht="19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</row>
    <row r="852" spans="1:37" ht="19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</row>
    <row r="853" spans="1:37" ht="19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</row>
    <row r="854" spans="1:37" ht="19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</row>
    <row r="855" spans="1:37" ht="19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</row>
    <row r="856" spans="1:37" ht="19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</row>
    <row r="857" spans="1:37" ht="19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</row>
    <row r="858" spans="1:37" ht="19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</row>
    <row r="859" spans="1:37" ht="19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</row>
    <row r="860" spans="1:37" ht="19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</row>
    <row r="861" spans="1:37" ht="19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</row>
    <row r="862" spans="1:37" ht="19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</row>
    <row r="863" spans="1:37" ht="19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</row>
    <row r="864" spans="1:37" ht="19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</row>
    <row r="865" spans="1:37" ht="19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</row>
    <row r="866" spans="1:37" ht="19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</row>
    <row r="867" spans="1:37" ht="19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</row>
    <row r="868" spans="1:37" ht="19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</row>
    <row r="869" spans="1:37" ht="19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</row>
    <row r="870" spans="1:37" ht="19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</row>
    <row r="871" spans="1:37" ht="19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</row>
    <row r="872" spans="1:37" ht="19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</row>
    <row r="873" spans="1:37" ht="19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</row>
    <row r="874" spans="1:37" ht="19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</row>
    <row r="875" spans="1:37" ht="19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</row>
    <row r="876" spans="1:37" ht="19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</row>
    <row r="877" spans="1:37" ht="19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</row>
    <row r="878" spans="1:37" ht="19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</row>
    <row r="879" spans="1:37" ht="19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</row>
    <row r="880" spans="1:37" ht="19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</row>
    <row r="881" spans="1:37" ht="19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</row>
    <row r="882" spans="1:37" ht="19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</row>
    <row r="883" spans="1:37" ht="19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</row>
    <row r="884" spans="1:37" ht="19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</row>
    <row r="885" spans="1:37" ht="19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</row>
    <row r="886" spans="1:37" ht="19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</row>
    <row r="887" spans="1:37" ht="19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</row>
    <row r="888" spans="1:37" ht="19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</row>
    <row r="889" spans="1:37" ht="19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</row>
    <row r="890" spans="1:37" ht="19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</row>
    <row r="891" spans="1:37" ht="19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</row>
    <row r="892" spans="1:37" ht="19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</row>
    <row r="893" spans="1:37" ht="19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</row>
    <row r="894" spans="1:37" ht="19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</row>
    <row r="895" spans="1:37" ht="19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</row>
    <row r="896" spans="1:37" ht="19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</row>
    <row r="897" spans="1:37" ht="19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</row>
    <row r="898" spans="1:37" ht="19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</row>
    <row r="899" spans="1:37" ht="19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</row>
    <row r="900" spans="1:37" ht="19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</row>
    <row r="901" spans="1:37" ht="19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</row>
    <row r="902" spans="1:37" ht="19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</row>
    <row r="903" spans="1:37" ht="19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</row>
    <row r="904" spans="1:37" ht="19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</row>
    <row r="905" spans="1:37" ht="19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</row>
    <row r="906" spans="1:37" ht="19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</row>
    <row r="907" spans="1:37" ht="19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</row>
    <row r="908" spans="1:37" ht="19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</row>
    <row r="909" spans="1:37" ht="19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</row>
    <row r="910" spans="1:37" ht="19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</row>
    <row r="911" spans="1:37" ht="19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</row>
    <row r="912" spans="1:37" ht="19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</row>
    <row r="913" spans="1:37" ht="19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</row>
    <row r="914" spans="1:37" ht="19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</row>
    <row r="915" spans="1:37" ht="19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</row>
    <row r="916" spans="1:37" ht="19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</row>
    <row r="917" spans="1:37" ht="19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</row>
    <row r="918" spans="1:37" ht="19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</row>
    <row r="919" spans="1:37" ht="19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</row>
    <row r="920" spans="1:37" ht="19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</row>
    <row r="921" spans="1:37" ht="19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</row>
    <row r="922" spans="1:37" ht="19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</row>
    <row r="923" spans="1:37" ht="19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</row>
    <row r="924" spans="1:37" ht="19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</row>
    <row r="925" spans="1:37" ht="19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</row>
    <row r="926" spans="1:37" ht="19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</row>
    <row r="927" spans="1:37" ht="19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</row>
    <row r="928" spans="1:37" ht="19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</row>
    <row r="929" spans="1:37" ht="19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</row>
    <row r="930" spans="1:37" ht="19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</row>
    <row r="931" spans="1:37" ht="19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</row>
    <row r="932" spans="1:37" ht="19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</row>
    <row r="933" spans="1:37" ht="19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</row>
    <row r="934" spans="1:37" ht="19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</row>
    <row r="935" spans="1:37" ht="19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</row>
    <row r="936" spans="1:37" ht="19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</row>
    <row r="937" spans="1:37" ht="19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</row>
    <row r="938" spans="1:37" ht="19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</row>
    <row r="939" spans="1:37" ht="19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</row>
    <row r="940" spans="1:37" ht="19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</row>
    <row r="941" spans="1:37" ht="19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</row>
    <row r="942" spans="1:37" ht="19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</row>
    <row r="943" spans="1:37" ht="19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</row>
    <row r="944" spans="1:37" ht="19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</row>
    <row r="945" spans="1:37" ht="19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</row>
    <row r="946" spans="1:37" ht="19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</row>
    <row r="947" spans="1:37" ht="19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</row>
    <row r="948" spans="1:37" ht="19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</row>
    <row r="949" spans="1:37" ht="19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</row>
    <row r="950" spans="1:37" ht="19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</row>
    <row r="951" spans="1:37" ht="19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</row>
    <row r="952" spans="1:37" ht="19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</row>
    <row r="953" spans="1:37" ht="19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</row>
    <row r="954" spans="1:37" ht="19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</row>
    <row r="955" spans="1:37" ht="19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</row>
    <row r="956" spans="1:37" ht="19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</row>
    <row r="957" spans="1:37" ht="19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</row>
    <row r="958" spans="1:37" ht="19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</row>
    <row r="959" spans="1:37" ht="19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</row>
    <row r="960" spans="1:37" ht="19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</row>
    <row r="961" spans="1:37" ht="19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</row>
    <row r="962" spans="1:37" ht="19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</row>
    <row r="963" spans="1:37" ht="19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</row>
    <row r="964" spans="1:37" ht="19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</row>
    <row r="965" spans="1:37" ht="19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</row>
    <row r="966" spans="1:37" ht="19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</row>
    <row r="967" spans="1:37" ht="19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</row>
    <row r="968" spans="1:37" ht="19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</row>
    <row r="969" spans="1:37" ht="19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</row>
    <row r="970" spans="1:37" ht="19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</row>
    <row r="971" spans="1:37" ht="19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</row>
    <row r="972" spans="1:37" ht="19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</row>
    <row r="973" spans="1:37" ht="19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</row>
    <row r="974" spans="1:37" ht="19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</row>
    <row r="975" spans="1:37" ht="19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</row>
    <row r="976" spans="1:37" ht="19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</row>
    <row r="977" spans="1:37" ht="19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</row>
    <row r="978" spans="1:37" ht="19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</row>
    <row r="979" spans="1:37" ht="19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</row>
    <row r="980" spans="1:37" ht="19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</row>
    <row r="981" spans="1:37" ht="19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</row>
    <row r="982" spans="1:37" ht="19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</row>
    <row r="983" spans="1:37" ht="19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</row>
    <row r="984" spans="1:37" ht="19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</row>
    <row r="985" spans="1:37" ht="19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</row>
    <row r="986" spans="1:37" ht="19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</row>
    <row r="987" spans="1:37" ht="19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</row>
    <row r="988" spans="1:37" ht="19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</row>
    <row r="989" spans="1:37" ht="19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</row>
    <row r="990" spans="1:37" ht="19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</row>
    <row r="991" spans="1:37" ht="19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</row>
    <row r="992" spans="1:37" ht="19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</row>
    <row r="993" spans="1:37" ht="19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</row>
    <row r="994" spans="1:37" ht="19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</row>
    <row r="995" spans="1:37" ht="19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</row>
    <row r="996" spans="1:37" ht="19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</row>
    <row r="997" spans="1:37" ht="19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</row>
    <row r="998" spans="1:37" ht="19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</row>
    <row r="999" spans="1:37" ht="19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</row>
    <row r="1000" spans="1:37" ht="19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</row>
  </sheetData>
  <phoneticPr fontId="9"/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1000"/>
  <sheetViews>
    <sheetView workbookViewId="0"/>
  </sheetViews>
  <sheetFormatPr baseColWidth="10" defaultColWidth="12.6640625" defaultRowHeight="15" customHeight="1"/>
  <cols>
    <col min="1" max="1" width="19.1640625" customWidth="1"/>
    <col min="2" max="2" width="6.1640625" customWidth="1"/>
    <col min="3" max="3" width="16.1640625" customWidth="1"/>
    <col min="4" max="4" width="8.83203125" customWidth="1"/>
    <col min="5" max="5" width="10.6640625" customWidth="1"/>
    <col min="6" max="6" width="10.5" customWidth="1"/>
    <col min="7" max="7" width="9.33203125" customWidth="1"/>
    <col min="8" max="8" width="4.6640625" customWidth="1"/>
    <col min="9" max="9" width="10.6640625" customWidth="1"/>
    <col min="10" max="10" width="7.83203125" customWidth="1"/>
    <col min="11" max="11" width="26.6640625" customWidth="1"/>
    <col min="12" max="12" width="23.83203125" customWidth="1"/>
    <col min="13" max="25" width="13.6640625" customWidth="1"/>
    <col min="26" max="26" width="3.1640625" customWidth="1"/>
    <col min="27" max="28" width="13.83203125" customWidth="1"/>
    <col min="29" max="29" width="11.1640625" customWidth="1"/>
    <col min="30" max="30" width="9.83203125" customWidth="1"/>
    <col min="31" max="39" width="7.83203125" customWidth="1"/>
  </cols>
  <sheetData>
    <row r="1" spans="1:39" ht="1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9.5" customHeight="1">
      <c r="A2" s="4">
        <v>43834</v>
      </c>
      <c r="B2" s="5" t="s">
        <v>9</v>
      </c>
      <c r="C2" s="6" t="s">
        <v>10</v>
      </c>
      <c r="D2" s="6" t="s">
        <v>11</v>
      </c>
      <c r="E2" s="6" t="s">
        <v>12</v>
      </c>
      <c r="F2" s="6" t="s">
        <v>13</v>
      </c>
      <c r="G2" s="7">
        <v>7000</v>
      </c>
      <c r="H2" s="8">
        <v>8</v>
      </c>
      <c r="I2" s="7">
        <v>56000</v>
      </c>
      <c r="J2" s="2"/>
      <c r="K2" s="11"/>
      <c r="L2" s="11" t="s">
        <v>29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9.5" customHeight="1">
      <c r="A3" s="4">
        <v>43879</v>
      </c>
      <c r="B3" s="5" t="s">
        <v>9</v>
      </c>
      <c r="C3" s="6" t="s">
        <v>10</v>
      </c>
      <c r="D3" s="6" t="s">
        <v>11</v>
      </c>
      <c r="E3" s="6" t="s">
        <v>14</v>
      </c>
      <c r="F3" s="6" t="s">
        <v>15</v>
      </c>
      <c r="G3" s="7">
        <v>10000</v>
      </c>
      <c r="H3" s="8">
        <v>7</v>
      </c>
      <c r="I3" s="7">
        <v>70000</v>
      </c>
      <c r="J3" s="2"/>
      <c r="K3" s="6" t="s">
        <v>10</v>
      </c>
      <c r="L3" s="16">
        <f t="shared" ref="L3:L7" si="0">COUNTIFS(C:C,K3)</f>
        <v>43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9.5" customHeight="1">
      <c r="A4" s="4">
        <v>43895</v>
      </c>
      <c r="B4" s="5" t="s">
        <v>9</v>
      </c>
      <c r="C4" s="6" t="s">
        <v>10</v>
      </c>
      <c r="D4" s="6" t="s">
        <v>11</v>
      </c>
      <c r="E4" s="6" t="s">
        <v>17</v>
      </c>
      <c r="F4" s="6" t="s">
        <v>18</v>
      </c>
      <c r="G4" s="7">
        <v>4000</v>
      </c>
      <c r="H4" s="8">
        <v>4</v>
      </c>
      <c r="I4" s="7">
        <v>16000</v>
      </c>
      <c r="J4" s="2"/>
      <c r="K4" s="6" t="s">
        <v>19</v>
      </c>
      <c r="L4" s="16">
        <f t="shared" si="0"/>
        <v>43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9.5" customHeight="1">
      <c r="A5" s="4">
        <v>43896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7">
        <v>7000</v>
      </c>
      <c r="H5" s="8">
        <v>9</v>
      </c>
      <c r="I5" s="7">
        <v>63000</v>
      </c>
      <c r="J5" s="2"/>
      <c r="K5" s="6" t="s">
        <v>21</v>
      </c>
      <c r="L5" s="16">
        <f t="shared" si="0"/>
        <v>30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9.5" customHeight="1">
      <c r="A6" s="4">
        <v>43917</v>
      </c>
      <c r="B6" s="5" t="s">
        <v>9</v>
      </c>
      <c r="C6" s="6" t="s">
        <v>10</v>
      </c>
      <c r="D6" s="6" t="s">
        <v>11</v>
      </c>
      <c r="E6" s="6" t="s">
        <v>12</v>
      </c>
      <c r="F6" s="6" t="s">
        <v>20</v>
      </c>
      <c r="G6" s="7">
        <v>3000</v>
      </c>
      <c r="H6" s="8">
        <v>8</v>
      </c>
      <c r="I6" s="7">
        <v>24000</v>
      </c>
      <c r="J6" s="2"/>
      <c r="K6" s="6" t="s">
        <v>23</v>
      </c>
      <c r="L6" s="16">
        <f t="shared" si="0"/>
        <v>38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9.5" customHeight="1">
      <c r="A7" s="4">
        <v>43930</v>
      </c>
      <c r="B7" s="5" t="s">
        <v>9</v>
      </c>
      <c r="C7" s="6" t="s">
        <v>10</v>
      </c>
      <c r="D7" s="6" t="s">
        <v>11</v>
      </c>
      <c r="E7" s="6" t="s">
        <v>17</v>
      </c>
      <c r="F7" s="6" t="s">
        <v>22</v>
      </c>
      <c r="G7" s="7">
        <v>8000</v>
      </c>
      <c r="H7" s="8">
        <v>10</v>
      </c>
      <c r="I7" s="7">
        <v>80000</v>
      </c>
      <c r="J7" s="2"/>
      <c r="K7" s="6" t="s">
        <v>26</v>
      </c>
      <c r="L7" s="16">
        <f t="shared" si="0"/>
        <v>64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 t="s">
        <v>24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9.5" customHeight="1">
      <c r="A8" s="4">
        <v>43945</v>
      </c>
      <c r="B8" s="5" t="s">
        <v>9</v>
      </c>
      <c r="C8" s="6" t="s">
        <v>10</v>
      </c>
      <c r="D8" s="6" t="s">
        <v>11</v>
      </c>
      <c r="E8" s="6" t="s">
        <v>12</v>
      </c>
      <c r="F8" s="6" t="s">
        <v>25</v>
      </c>
      <c r="G8" s="7">
        <v>6000</v>
      </c>
      <c r="H8" s="8">
        <v>4</v>
      </c>
      <c r="I8" s="7">
        <v>24000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10</v>
      </c>
      <c r="AB8" s="14">
        <f t="shared" ref="AB8:AB12" si="1">SUMIFS(I:I,C:C,AA8)</f>
        <v>1926000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19.5" customHeight="1">
      <c r="A9" s="4">
        <v>43950</v>
      </c>
      <c r="B9" s="5" t="s">
        <v>9</v>
      </c>
      <c r="C9" s="6" t="s">
        <v>10</v>
      </c>
      <c r="D9" s="6" t="s">
        <v>11</v>
      </c>
      <c r="E9" s="6" t="s">
        <v>12</v>
      </c>
      <c r="F9" s="6" t="s">
        <v>25</v>
      </c>
      <c r="G9" s="7">
        <v>6000</v>
      </c>
      <c r="H9" s="8">
        <v>1</v>
      </c>
      <c r="I9" s="7">
        <v>6000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 t="s">
        <v>26</v>
      </c>
      <c r="AB9" s="14">
        <f t="shared" si="1"/>
        <v>2617000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9.5" customHeight="1">
      <c r="A10" s="4">
        <v>43964</v>
      </c>
      <c r="B10" s="5" t="s">
        <v>9</v>
      </c>
      <c r="C10" s="6" t="s">
        <v>10</v>
      </c>
      <c r="D10" s="6" t="s">
        <v>11</v>
      </c>
      <c r="E10" s="6" t="s">
        <v>17</v>
      </c>
      <c r="F10" s="6" t="s">
        <v>22</v>
      </c>
      <c r="G10" s="7">
        <v>8000</v>
      </c>
      <c r="H10" s="8">
        <v>6</v>
      </c>
      <c r="I10" s="7">
        <v>48000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 t="s">
        <v>23</v>
      </c>
      <c r="AB10" s="14">
        <f t="shared" si="1"/>
        <v>1542000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9.5" customHeight="1">
      <c r="A11" s="4">
        <v>43973</v>
      </c>
      <c r="B11" s="5" t="s">
        <v>9</v>
      </c>
      <c r="C11" s="6" t="s">
        <v>10</v>
      </c>
      <c r="D11" s="6" t="s">
        <v>11</v>
      </c>
      <c r="E11" s="6" t="s">
        <v>17</v>
      </c>
      <c r="F11" s="6" t="s">
        <v>22</v>
      </c>
      <c r="G11" s="7">
        <v>8000</v>
      </c>
      <c r="H11" s="8">
        <v>10</v>
      </c>
      <c r="I11" s="7">
        <v>80000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 t="s">
        <v>19</v>
      </c>
      <c r="AB11" s="14">
        <f t="shared" si="1"/>
        <v>1845000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9.5" customHeight="1">
      <c r="A12" s="4">
        <v>43976</v>
      </c>
      <c r="B12" s="5" t="s">
        <v>9</v>
      </c>
      <c r="C12" s="6" t="s">
        <v>10</v>
      </c>
      <c r="D12" s="6" t="s">
        <v>11</v>
      </c>
      <c r="E12" s="6" t="s">
        <v>14</v>
      </c>
      <c r="F12" s="6" t="s">
        <v>27</v>
      </c>
      <c r="G12" s="7">
        <v>18000</v>
      </c>
      <c r="H12" s="8">
        <v>4</v>
      </c>
      <c r="I12" s="7">
        <v>72000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 t="s">
        <v>21</v>
      </c>
      <c r="AB12" s="14">
        <f t="shared" si="1"/>
        <v>1485000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9.5" customHeight="1">
      <c r="A13" s="4">
        <v>43985</v>
      </c>
      <c r="B13" s="5" t="s">
        <v>9</v>
      </c>
      <c r="C13" s="6" t="s">
        <v>10</v>
      </c>
      <c r="D13" s="6" t="s">
        <v>11</v>
      </c>
      <c r="E13" s="6" t="s">
        <v>17</v>
      </c>
      <c r="F13" s="6" t="s">
        <v>22</v>
      </c>
      <c r="G13" s="7">
        <v>8000</v>
      </c>
      <c r="H13" s="8">
        <v>4</v>
      </c>
      <c r="I13" s="7">
        <v>32000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9.5" customHeight="1">
      <c r="A14" s="4">
        <v>43992</v>
      </c>
      <c r="B14" s="5" t="s">
        <v>9</v>
      </c>
      <c r="C14" s="6" t="s">
        <v>10</v>
      </c>
      <c r="D14" s="6" t="s">
        <v>11</v>
      </c>
      <c r="E14" s="6" t="s">
        <v>17</v>
      </c>
      <c r="F14" s="6" t="s">
        <v>18</v>
      </c>
      <c r="G14" s="7">
        <v>4000</v>
      </c>
      <c r="H14" s="8">
        <v>1</v>
      </c>
      <c r="I14" s="7">
        <v>4000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9.5" customHeight="1">
      <c r="A15" s="4">
        <v>43993</v>
      </c>
      <c r="B15" s="5" t="s">
        <v>9</v>
      </c>
      <c r="C15" s="6" t="s">
        <v>10</v>
      </c>
      <c r="D15" s="6" t="s">
        <v>11</v>
      </c>
      <c r="E15" s="6" t="s">
        <v>14</v>
      </c>
      <c r="F15" s="6" t="s">
        <v>27</v>
      </c>
      <c r="G15" s="7">
        <v>18000</v>
      </c>
      <c r="H15" s="8">
        <v>9</v>
      </c>
      <c r="I15" s="7">
        <v>162000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 t="s">
        <v>28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9.5" customHeight="1">
      <c r="A16" s="4">
        <v>43997</v>
      </c>
      <c r="B16" s="5" t="s">
        <v>9</v>
      </c>
      <c r="C16" s="6" t="s">
        <v>10</v>
      </c>
      <c r="D16" s="6" t="s">
        <v>11</v>
      </c>
      <c r="E16" s="6" t="s">
        <v>12</v>
      </c>
      <c r="F16" s="6" t="s">
        <v>25</v>
      </c>
      <c r="G16" s="7">
        <v>6000</v>
      </c>
      <c r="H16" s="8">
        <v>5</v>
      </c>
      <c r="I16" s="7">
        <v>30000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 t="s">
        <v>21</v>
      </c>
      <c r="AB16" s="14">
        <f t="shared" ref="AB16:AB20" si="2">SUMIFS(I:I,C:C,AA16,E:E,"ボトムス")</f>
        <v>423000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9.5" customHeight="1">
      <c r="A17" s="4">
        <v>44009</v>
      </c>
      <c r="B17" s="5" t="s">
        <v>9</v>
      </c>
      <c r="C17" s="6" t="s">
        <v>10</v>
      </c>
      <c r="D17" s="6" t="s">
        <v>11</v>
      </c>
      <c r="E17" s="6" t="s">
        <v>14</v>
      </c>
      <c r="F17" s="15" t="s">
        <v>15</v>
      </c>
      <c r="G17" s="7">
        <v>10000</v>
      </c>
      <c r="H17" s="8">
        <v>2</v>
      </c>
      <c r="I17" s="7">
        <v>20000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 t="s">
        <v>23</v>
      </c>
      <c r="AB17" s="14">
        <f t="shared" si="2"/>
        <v>390000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9.5" customHeight="1">
      <c r="A18" s="4">
        <v>44023</v>
      </c>
      <c r="B18" s="5" t="s">
        <v>9</v>
      </c>
      <c r="C18" s="6" t="s">
        <v>10</v>
      </c>
      <c r="D18" s="6" t="s">
        <v>11</v>
      </c>
      <c r="E18" s="6" t="s">
        <v>12</v>
      </c>
      <c r="F18" s="6" t="s">
        <v>20</v>
      </c>
      <c r="G18" s="7">
        <v>3000</v>
      </c>
      <c r="H18" s="8">
        <v>4</v>
      </c>
      <c r="I18" s="7">
        <v>12000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 t="s">
        <v>26</v>
      </c>
      <c r="AB18" s="14">
        <f t="shared" si="2"/>
        <v>985000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9.5" customHeight="1">
      <c r="A19" s="4">
        <v>44025</v>
      </c>
      <c r="B19" s="5" t="s">
        <v>9</v>
      </c>
      <c r="C19" s="6" t="s">
        <v>10</v>
      </c>
      <c r="D19" s="6" t="s">
        <v>11</v>
      </c>
      <c r="E19" s="6" t="s">
        <v>12</v>
      </c>
      <c r="F19" s="6" t="s">
        <v>25</v>
      </c>
      <c r="G19" s="7">
        <v>6000</v>
      </c>
      <c r="H19" s="8">
        <v>4</v>
      </c>
      <c r="I19" s="7">
        <v>24000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 t="s">
        <v>19</v>
      </c>
      <c r="AB19" s="14">
        <f t="shared" si="2"/>
        <v>945000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9.5" customHeight="1">
      <c r="A20" s="4">
        <v>44039</v>
      </c>
      <c r="B20" s="5" t="s">
        <v>9</v>
      </c>
      <c r="C20" s="6" t="s">
        <v>10</v>
      </c>
      <c r="D20" s="6" t="s">
        <v>11</v>
      </c>
      <c r="E20" s="6" t="s">
        <v>17</v>
      </c>
      <c r="F20" s="6" t="s">
        <v>22</v>
      </c>
      <c r="G20" s="7">
        <v>8000</v>
      </c>
      <c r="H20" s="8">
        <v>6</v>
      </c>
      <c r="I20" s="7">
        <v>48000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 t="s">
        <v>10</v>
      </c>
      <c r="AB20" s="14">
        <f t="shared" si="2"/>
        <v>514000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9.5" customHeight="1">
      <c r="A21" s="4">
        <v>44046</v>
      </c>
      <c r="B21" s="5" t="s">
        <v>9</v>
      </c>
      <c r="C21" s="6" t="s">
        <v>10</v>
      </c>
      <c r="D21" s="6" t="s">
        <v>11</v>
      </c>
      <c r="E21" s="6" t="s">
        <v>12</v>
      </c>
      <c r="F21" s="6" t="s">
        <v>25</v>
      </c>
      <c r="G21" s="7">
        <v>6000</v>
      </c>
      <c r="H21" s="8">
        <v>1</v>
      </c>
      <c r="I21" s="7">
        <v>6000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9.5" customHeight="1">
      <c r="A22" s="4">
        <v>44051</v>
      </c>
      <c r="B22" s="5" t="s">
        <v>9</v>
      </c>
      <c r="C22" s="6" t="s">
        <v>10</v>
      </c>
      <c r="D22" s="6" t="s">
        <v>11</v>
      </c>
      <c r="E22" s="6" t="s">
        <v>12</v>
      </c>
      <c r="F22" s="6" t="s">
        <v>13</v>
      </c>
      <c r="G22" s="7">
        <v>7000</v>
      </c>
      <c r="H22" s="8">
        <v>5</v>
      </c>
      <c r="I22" s="7">
        <v>35000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3" t="s">
        <v>30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9.5" customHeight="1">
      <c r="A23" s="4">
        <v>44052</v>
      </c>
      <c r="B23" s="5" t="s">
        <v>9</v>
      </c>
      <c r="C23" s="6" t="s">
        <v>10</v>
      </c>
      <c r="D23" s="6" t="s">
        <v>11</v>
      </c>
      <c r="E23" s="6" t="s">
        <v>17</v>
      </c>
      <c r="F23" s="6" t="s">
        <v>18</v>
      </c>
      <c r="G23" s="7">
        <v>4000</v>
      </c>
      <c r="H23" s="8">
        <v>1</v>
      </c>
      <c r="I23" s="7">
        <v>4000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7" t="s">
        <v>12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9.5" customHeight="1">
      <c r="A24" s="4">
        <v>44056</v>
      </c>
      <c r="B24" s="5" t="s">
        <v>9</v>
      </c>
      <c r="C24" s="6" t="s">
        <v>10</v>
      </c>
      <c r="D24" s="6" t="s">
        <v>11</v>
      </c>
      <c r="E24" s="6" t="s">
        <v>12</v>
      </c>
      <c r="F24" s="6" t="s">
        <v>25</v>
      </c>
      <c r="G24" s="7">
        <v>6000</v>
      </c>
      <c r="H24" s="8">
        <v>8</v>
      </c>
      <c r="I24" s="7">
        <v>48000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9.5" customHeight="1">
      <c r="A25" s="4">
        <v>44058</v>
      </c>
      <c r="B25" s="5" t="s">
        <v>9</v>
      </c>
      <c r="C25" s="6" t="s">
        <v>10</v>
      </c>
      <c r="D25" s="6" t="s">
        <v>11</v>
      </c>
      <c r="E25" s="6" t="s">
        <v>12</v>
      </c>
      <c r="F25" s="6" t="s">
        <v>13</v>
      </c>
      <c r="G25" s="7">
        <v>7000</v>
      </c>
      <c r="H25" s="8">
        <v>1</v>
      </c>
      <c r="I25" s="7">
        <v>7000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 t="s">
        <v>23</v>
      </c>
      <c r="AB25" s="14">
        <v>361000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9.5" customHeight="1">
      <c r="A26" s="4">
        <v>44066</v>
      </c>
      <c r="B26" s="5" t="s">
        <v>9</v>
      </c>
      <c r="C26" s="6" t="s">
        <v>10</v>
      </c>
      <c r="D26" s="6" t="s">
        <v>11</v>
      </c>
      <c r="E26" s="6" t="s">
        <v>12</v>
      </c>
      <c r="F26" s="6" t="s">
        <v>25</v>
      </c>
      <c r="G26" s="7">
        <v>6000</v>
      </c>
      <c r="H26" s="8">
        <v>3</v>
      </c>
      <c r="I26" s="7">
        <v>18000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 t="s">
        <v>26</v>
      </c>
      <c r="AB26" s="14">
        <v>883000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9.5" customHeight="1">
      <c r="A27" s="4">
        <v>44067</v>
      </c>
      <c r="B27" s="5" t="s">
        <v>9</v>
      </c>
      <c r="C27" s="6" t="s">
        <v>10</v>
      </c>
      <c r="D27" s="6" t="s">
        <v>11</v>
      </c>
      <c r="E27" s="6" t="s">
        <v>14</v>
      </c>
      <c r="F27" s="6" t="s">
        <v>15</v>
      </c>
      <c r="G27" s="7">
        <v>10000</v>
      </c>
      <c r="H27" s="8">
        <v>7</v>
      </c>
      <c r="I27" s="7">
        <v>70000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 t="s">
        <v>19</v>
      </c>
      <c r="AB27" s="14">
        <v>883000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9.5" customHeight="1">
      <c r="A28" s="4">
        <v>44069</v>
      </c>
      <c r="B28" s="5" t="s">
        <v>9</v>
      </c>
      <c r="C28" s="6" t="s">
        <v>10</v>
      </c>
      <c r="D28" s="6" t="s">
        <v>11</v>
      </c>
      <c r="E28" s="6" t="s">
        <v>14</v>
      </c>
      <c r="F28" s="6" t="s">
        <v>15</v>
      </c>
      <c r="G28" s="7">
        <v>10000</v>
      </c>
      <c r="H28" s="8">
        <v>4</v>
      </c>
      <c r="I28" s="7">
        <v>40000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 t="s">
        <v>21</v>
      </c>
      <c r="AB28" s="14">
        <v>416000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9.5" customHeight="1">
      <c r="A29" s="4">
        <v>44071</v>
      </c>
      <c r="B29" s="5" t="s">
        <v>9</v>
      </c>
      <c r="C29" s="6" t="s">
        <v>10</v>
      </c>
      <c r="D29" s="6" t="s">
        <v>11</v>
      </c>
      <c r="E29" s="6" t="s">
        <v>14</v>
      </c>
      <c r="F29" s="6" t="s">
        <v>15</v>
      </c>
      <c r="G29" s="7">
        <v>10000</v>
      </c>
      <c r="H29" s="8">
        <v>6</v>
      </c>
      <c r="I29" s="7">
        <v>60000</v>
      </c>
      <c r="J29" s="2"/>
      <c r="K29" s="2"/>
      <c r="L29" s="2"/>
      <c r="M29" s="2"/>
      <c r="N29" s="2"/>
      <c r="O29" s="1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 t="s">
        <v>10</v>
      </c>
      <c r="AB29" s="14">
        <v>458000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9.5" customHeight="1">
      <c r="A30" s="4">
        <v>44075</v>
      </c>
      <c r="B30" s="5" t="s">
        <v>9</v>
      </c>
      <c r="C30" s="6" t="s">
        <v>10</v>
      </c>
      <c r="D30" s="6" t="s">
        <v>11</v>
      </c>
      <c r="E30" s="6" t="s">
        <v>14</v>
      </c>
      <c r="F30" s="6" t="s">
        <v>27</v>
      </c>
      <c r="G30" s="7">
        <v>18000</v>
      </c>
      <c r="H30" s="8">
        <v>1</v>
      </c>
      <c r="I30" s="7">
        <v>18000</v>
      </c>
      <c r="J30" s="2"/>
      <c r="K30" s="2"/>
      <c r="L30" s="2"/>
      <c r="M30" s="2"/>
      <c r="N30" s="2"/>
      <c r="O30" s="1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9.5" customHeight="1">
      <c r="A31" s="4">
        <v>44084</v>
      </c>
      <c r="B31" s="5" t="s">
        <v>9</v>
      </c>
      <c r="C31" s="6" t="s">
        <v>10</v>
      </c>
      <c r="D31" s="6" t="s">
        <v>11</v>
      </c>
      <c r="E31" s="6" t="s">
        <v>14</v>
      </c>
      <c r="F31" s="6" t="s">
        <v>15</v>
      </c>
      <c r="G31" s="7">
        <v>10000</v>
      </c>
      <c r="H31" s="8">
        <v>1</v>
      </c>
      <c r="I31" s="7">
        <v>10000</v>
      </c>
      <c r="J31" s="2"/>
      <c r="K31" s="2"/>
      <c r="L31" s="2"/>
      <c r="M31" s="2"/>
      <c r="N31" s="2"/>
      <c r="O31" s="1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3" t="s">
        <v>31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9.5" customHeight="1">
      <c r="A32" s="4">
        <v>44099</v>
      </c>
      <c r="B32" s="5" t="s">
        <v>9</v>
      </c>
      <c r="C32" s="6" t="s">
        <v>10</v>
      </c>
      <c r="D32" s="6" t="s">
        <v>11</v>
      </c>
      <c r="E32" s="6" t="s">
        <v>14</v>
      </c>
      <c r="F32" s="6" t="s">
        <v>27</v>
      </c>
      <c r="G32" s="7">
        <v>18000</v>
      </c>
      <c r="H32" s="8">
        <v>8</v>
      </c>
      <c r="I32" s="7">
        <v>144000</v>
      </c>
      <c r="J32" s="2"/>
      <c r="K32" s="2"/>
      <c r="L32" s="2"/>
      <c r="M32" s="2"/>
      <c r="N32" s="2"/>
      <c r="O32" s="1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8">
        <v>43862</v>
      </c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19.5" customHeight="1">
      <c r="A33" s="4">
        <v>44104</v>
      </c>
      <c r="B33" s="5" t="s">
        <v>9</v>
      </c>
      <c r="C33" s="6" t="s">
        <v>10</v>
      </c>
      <c r="D33" s="6" t="s">
        <v>11</v>
      </c>
      <c r="E33" s="6" t="s">
        <v>17</v>
      </c>
      <c r="F33" s="6" t="s">
        <v>18</v>
      </c>
      <c r="G33" s="7">
        <v>4000</v>
      </c>
      <c r="H33" s="8">
        <v>8</v>
      </c>
      <c r="I33" s="7">
        <v>32000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19.5" customHeight="1">
      <c r="A34" s="4">
        <v>44121</v>
      </c>
      <c r="B34" s="5" t="s">
        <v>9</v>
      </c>
      <c r="C34" s="6" t="s">
        <v>10</v>
      </c>
      <c r="D34" s="6" t="s">
        <v>11</v>
      </c>
      <c r="E34" s="6" t="s">
        <v>17</v>
      </c>
      <c r="F34" s="6" t="s">
        <v>22</v>
      </c>
      <c r="G34" s="7">
        <v>8000</v>
      </c>
      <c r="H34" s="8">
        <v>8</v>
      </c>
      <c r="I34" s="7">
        <v>64000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 t="s">
        <v>26</v>
      </c>
      <c r="AB34" s="14">
        <v>218000</v>
      </c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19.5" customHeight="1">
      <c r="A35" s="4">
        <v>44124</v>
      </c>
      <c r="B35" s="5" t="s">
        <v>9</v>
      </c>
      <c r="C35" s="6" t="s">
        <v>10</v>
      </c>
      <c r="D35" s="6" t="s">
        <v>11</v>
      </c>
      <c r="E35" s="6" t="s">
        <v>12</v>
      </c>
      <c r="F35" s="6" t="s">
        <v>20</v>
      </c>
      <c r="G35" s="7">
        <v>3000</v>
      </c>
      <c r="H35" s="8">
        <v>3</v>
      </c>
      <c r="I35" s="7">
        <v>9000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 t="s">
        <v>10</v>
      </c>
      <c r="AB35" s="14">
        <v>56000</v>
      </c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9.5" customHeight="1">
      <c r="A36" s="4">
        <v>44138</v>
      </c>
      <c r="B36" s="5" t="s">
        <v>9</v>
      </c>
      <c r="C36" s="6" t="s">
        <v>10</v>
      </c>
      <c r="D36" s="6" t="s">
        <v>11</v>
      </c>
      <c r="E36" s="6" t="s">
        <v>12</v>
      </c>
      <c r="F36" s="6" t="s">
        <v>20</v>
      </c>
      <c r="G36" s="7">
        <v>3000</v>
      </c>
      <c r="H36" s="8">
        <v>8</v>
      </c>
      <c r="I36" s="7">
        <v>24000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 t="s">
        <v>19</v>
      </c>
      <c r="AB36" s="14">
        <v>158000</v>
      </c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9.5" customHeight="1">
      <c r="A37" s="4">
        <v>44139</v>
      </c>
      <c r="B37" s="5" t="s">
        <v>9</v>
      </c>
      <c r="C37" s="6" t="s">
        <v>10</v>
      </c>
      <c r="D37" s="6" t="s">
        <v>11</v>
      </c>
      <c r="E37" s="6" t="s">
        <v>17</v>
      </c>
      <c r="F37" s="6" t="s">
        <v>22</v>
      </c>
      <c r="G37" s="7">
        <v>8000</v>
      </c>
      <c r="H37" s="8">
        <v>1</v>
      </c>
      <c r="I37" s="7">
        <v>8000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 t="s">
        <v>21</v>
      </c>
      <c r="AB37" s="14">
        <v>137000</v>
      </c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9.5" customHeight="1">
      <c r="A38" s="4">
        <v>44145</v>
      </c>
      <c r="B38" s="5" t="s">
        <v>9</v>
      </c>
      <c r="C38" s="6" t="s">
        <v>10</v>
      </c>
      <c r="D38" s="6" t="s">
        <v>11</v>
      </c>
      <c r="E38" s="6" t="s">
        <v>17</v>
      </c>
      <c r="F38" s="6" t="s">
        <v>18</v>
      </c>
      <c r="G38" s="7">
        <v>4000</v>
      </c>
      <c r="H38" s="8">
        <v>2</v>
      </c>
      <c r="I38" s="7">
        <v>8000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 t="s">
        <v>23</v>
      </c>
      <c r="AB38" s="14">
        <v>103000</v>
      </c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19.5" customHeight="1">
      <c r="A39" s="4">
        <v>44158</v>
      </c>
      <c r="B39" s="5" t="s">
        <v>9</v>
      </c>
      <c r="C39" s="6" t="s">
        <v>10</v>
      </c>
      <c r="D39" s="6" t="s">
        <v>11</v>
      </c>
      <c r="E39" s="6" t="s">
        <v>14</v>
      </c>
      <c r="F39" s="6" t="s">
        <v>27</v>
      </c>
      <c r="G39" s="7">
        <v>18000</v>
      </c>
      <c r="H39" s="8">
        <v>7</v>
      </c>
      <c r="I39" s="7">
        <v>126000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19.5" customHeight="1">
      <c r="A40" s="4">
        <v>44177</v>
      </c>
      <c r="B40" s="5" t="s">
        <v>9</v>
      </c>
      <c r="C40" s="6" t="s">
        <v>10</v>
      </c>
      <c r="D40" s="6" t="s">
        <v>11</v>
      </c>
      <c r="E40" s="6" t="s">
        <v>12</v>
      </c>
      <c r="F40" s="6" t="s">
        <v>25</v>
      </c>
      <c r="G40" s="7">
        <v>6000</v>
      </c>
      <c r="H40" s="8">
        <v>4</v>
      </c>
      <c r="I40" s="7">
        <v>24000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3" t="s">
        <v>33</v>
      </c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19.5" customHeight="1">
      <c r="A41" s="4">
        <v>44182</v>
      </c>
      <c r="B41" s="5" t="s">
        <v>9</v>
      </c>
      <c r="C41" s="6" t="s">
        <v>10</v>
      </c>
      <c r="D41" s="6" t="s">
        <v>11</v>
      </c>
      <c r="E41" s="6" t="s">
        <v>14</v>
      </c>
      <c r="F41" s="6" t="s">
        <v>27</v>
      </c>
      <c r="G41" s="7">
        <v>18000</v>
      </c>
      <c r="H41" s="8">
        <v>7</v>
      </c>
      <c r="I41" s="7">
        <v>126000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18">
        <v>43862</v>
      </c>
      <c r="AB41" s="18">
        <v>43983</v>
      </c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19.5" customHeight="1">
      <c r="A42" s="4">
        <v>44190</v>
      </c>
      <c r="B42" s="5" t="s">
        <v>9</v>
      </c>
      <c r="C42" s="6" t="s">
        <v>10</v>
      </c>
      <c r="D42" s="6" t="s">
        <v>11</v>
      </c>
      <c r="E42" s="6" t="s">
        <v>12</v>
      </c>
      <c r="F42" s="6" t="s">
        <v>25</v>
      </c>
      <c r="G42" s="7">
        <v>6000</v>
      </c>
      <c r="H42" s="8">
        <v>8</v>
      </c>
      <c r="I42" s="7">
        <v>48000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19.5" customHeight="1">
      <c r="A43" s="4">
        <v>44200</v>
      </c>
      <c r="B43" s="5" t="s">
        <v>9</v>
      </c>
      <c r="C43" s="6" t="s">
        <v>10</v>
      </c>
      <c r="D43" s="6" t="s">
        <v>11</v>
      </c>
      <c r="E43" s="6" t="s">
        <v>12</v>
      </c>
      <c r="F43" s="6" t="s">
        <v>13</v>
      </c>
      <c r="G43" s="7">
        <v>7000</v>
      </c>
      <c r="H43" s="8">
        <v>8</v>
      </c>
      <c r="I43" s="7">
        <v>56000</v>
      </c>
      <c r="J43" s="2"/>
      <c r="K43" s="2"/>
      <c r="L43" s="2"/>
      <c r="M43" s="2"/>
      <c r="N43" s="2"/>
      <c r="O43" s="2"/>
      <c r="P43" s="14"/>
      <c r="Q43" s="14"/>
      <c r="R43" s="14"/>
      <c r="S43" s="14"/>
      <c r="T43" s="2"/>
      <c r="U43" s="2"/>
      <c r="V43" s="2"/>
      <c r="W43" s="2"/>
      <c r="X43" s="2"/>
      <c r="Y43" s="2"/>
      <c r="Z43" s="2"/>
      <c r="AA43" s="2" t="s">
        <v>19</v>
      </c>
      <c r="AB43" s="14">
        <v>385000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19.5" customHeight="1">
      <c r="A44" s="4">
        <v>44202</v>
      </c>
      <c r="B44" s="5" t="s">
        <v>9</v>
      </c>
      <c r="C44" s="6" t="s">
        <v>10</v>
      </c>
      <c r="D44" s="6" t="s">
        <v>34</v>
      </c>
      <c r="E44" s="6" t="s">
        <v>14</v>
      </c>
      <c r="F44" s="6" t="s">
        <v>27</v>
      </c>
      <c r="G44" s="7">
        <v>7000</v>
      </c>
      <c r="H44" s="8">
        <v>10</v>
      </c>
      <c r="I44" s="7">
        <v>70000</v>
      </c>
      <c r="J44" s="2"/>
      <c r="K44" s="2"/>
      <c r="L44" s="2"/>
      <c r="M44" s="2"/>
      <c r="N44" s="2"/>
      <c r="O44" s="2"/>
      <c r="P44" s="14"/>
      <c r="Q44" s="14"/>
      <c r="R44" s="14"/>
      <c r="S44" s="14"/>
      <c r="T44" s="2"/>
      <c r="U44" s="2"/>
      <c r="V44" s="2"/>
      <c r="W44" s="2"/>
      <c r="X44" s="14"/>
      <c r="Y44" s="14"/>
      <c r="Z44" s="2"/>
      <c r="AA44" s="2" t="s">
        <v>10</v>
      </c>
      <c r="AB44" s="14">
        <v>483000</v>
      </c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19.5" customHeight="1">
      <c r="A45" s="4">
        <v>43839</v>
      </c>
      <c r="B45" s="5" t="s">
        <v>35</v>
      </c>
      <c r="C45" s="6" t="s">
        <v>19</v>
      </c>
      <c r="D45" s="6" t="s">
        <v>36</v>
      </c>
      <c r="E45" s="6" t="s">
        <v>17</v>
      </c>
      <c r="F45" s="6" t="s">
        <v>22</v>
      </c>
      <c r="G45" s="7">
        <v>8000</v>
      </c>
      <c r="H45" s="8">
        <v>7</v>
      </c>
      <c r="I45" s="7">
        <v>56000</v>
      </c>
      <c r="J45" s="2"/>
      <c r="K45" s="2"/>
      <c r="L45" s="2"/>
      <c r="M45" s="2"/>
      <c r="N45" s="2"/>
      <c r="O45" s="2"/>
      <c r="P45" s="14"/>
      <c r="Q45" s="14"/>
      <c r="R45" s="14"/>
      <c r="S45" s="14"/>
      <c r="T45" s="2"/>
      <c r="U45" s="2"/>
      <c r="V45" s="2"/>
      <c r="W45" s="2"/>
      <c r="X45" s="14"/>
      <c r="Y45" s="14"/>
      <c r="Z45" s="2"/>
      <c r="AA45" s="2" t="s">
        <v>26</v>
      </c>
      <c r="AB45" s="14">
        <v>460000</v>
      </c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19.5" customHeight="1">
      <c r="A46" s="4">
        <v>43841</v>
      </c>
      <c r="B46" s="5" t="s">
        <v>35</v>
      </c>
      <c r="C46" s="6" t="s">
        <v>19</v>
      </c>
      <c r="D46" s="6" t="s">
        <v>36</v>
      </c>
      <c r="E46" s="6" t="s">
        <v>17</v>
      </c>
      <c r="F46" s="6" t="s">
        <v>22</v>
      </c>
      <c r="G46" s="7">
        <v>8000</v>
      </c>
      <c r="H46" s="8">
        <v>5</v>
      </c>
      <c r="I46" s="7">
        <v>40000</v>
      </c>
      <c r="J46" s="2"/>
      <c r="K46" s="2"/>
      <c r="L46" s="2"/>
      <c r="M46" s="2"/>
      <c r="N46" s="2"/>
      <c r="O46" s="2"/>
      <c r="P46" s="14"/>
      <c r="Q46" s="14"/>
      <c r="R46" s="14"/>
      <c r="S46" s="14"/>
      <c r="T46" s="2"/>
      <c r="U46" s="2"/>
      <c r="V46" s="2"/>
      <c r="W46" s="2"/>
      <c r="X46" s="14"/>
      <c r="Y46" s="14"/>
      <c r="Z46" s="2"/>
      <c r="AA46" s="2" t="s">
        <v>21</v>
      </c>
      <c r="AB46" s="14">
        <v>455000</v>
      </c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9.5" customHeight="1">
      <c r="A47" s="4">
        <v>43841</v>
      </c>
      <c r="B47" s="5" t="s">
        <v>35</v>
      </c>
      <c r="C47" s="6" t="s">
        <v>19</v>
      </c>
      <c r="D47" s="6" t="s">
        <v>36</v>
      </c>
      <c r="E47" s="6" t="s">
        <v>12</v>
      </c>
      <c r="F47" s="6" t="s">
        <v>20</v>
      </c>
      <c r="G47" s="7">
        <v>3000</v>
      </c>
      <c r="H47" s="8">
        <v>9</v>
      </c>
      <c r="I47" s="7">
        <v>27000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 t="s">
        <v>23</v>
      </c>
      <c r="AB47" s="14">
        <v>265000</v>
      </c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9.5" customHeight="1">
      <c r="A48" s="4">
        <v>43856</v>
      </c>
      <c r="B48" s="5" t="s">
        <v>35</v>
      </c>
      <c r="C48" s="6" t="s">
        <v>19</v>
      </c>
      <c r="D48" s="6" t="s">
        <v>36</v>
      </c>
      <c r="E48" s="6" t="s">
        <v>12</v>
      </c>
      <c r="F48" s="6" t="s">
        <v>13</v>
      </c>
      <c r="G48" s="7">
        <v>7000</v>
      </c>
      <c r="H48" s="8">
        <v>5</v>
      </c>
      <c r="I48" s="7">
        <v>35000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9.5" customHeight="1">
      <c r="A49" s="4">
        <v>43880</v>
      </c>
      <c r="B49" s="5" t="s">
        <v>35</v>
      </c>
      <c r="C49" s="6" t="s">
        <v>19</v>
      </c>
      <c r="D49" s="6" t="s">
        <v>36</v>
      </c>
      <c r="E49" s="6" t="s">
        <v>12</v>
      </c>
      <c r="F49" s="6" t="s">
        <v>13</v>
      </c>
      <c r="G49" s="7">
        <v>7000</v>
      </c>
      <c r="H49" s="8">
        <v>10</v>
      </c>
      <c r="I49" s="7">
        <v>70000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9.5" customHeight="1">
      <c r="A50" s="4">
        <v>43895</v>
      </c>
      <c r="B50" s="5" t="s">
        <v>35</v>
      </c>
      <c r="C50" s="6" t="s">
        <v>19</v>
      </c>
      <c r="D50" s="6" t="s">
        <v>36</v>
      </c>
      <c r="E50" s="6" t="s">
        <v>17</v>
      </c>
      <c r="F50" s="6" t="s">
        <v>22</v>
      </c>
      <c r="G50" s="7">
        <v>8000</v>
      </c>
      <c r="H50" s="8">
        <v>7</v>
      </c>
      <c r="I50" s="7">
        <v>56000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3" t="s">
        <v>37</v>
      </c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9.5" customHeight="1">
      <c r="A51" s="4">
        <v>43895</v>
      </c>
      <c r="B51" s="5" t="s">
        <v>35</v>
      </c>
      <c r="C51" s="6" t="s">
        <v>19</v>
      </c>
      <c r="D51" s="6" t="s">
        <v>36</v>
      </c>
      <c r="E51" s="6" t="s">
        <v>17</v>
      </c>
      <c r="F51" s="6" t="s">
        <v>18</v>
      </c>
      <c r="G51" s="7">
        <v>4000</v>
      </c>
      <c r="H51" s="8">
        <v>4</v>
      </c>
      <c r="I51" s="7">
        <v>16000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 t="s">
        <v>21</v>
      </c>
      <c r="AB51" s="2" t="s">
        <v>14</v>
      </c>
      <c r="AC51" s="19">
        <v>636000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9.5" customHeight="1">
      <c r="A52" s="4">
        <v>43900</v>
      </c>
      <c r="B52" s="5" t="s">
        <v>35</v>
      </c>
      <c r="C52" s="6" t="s">
        <v>19</v>
      </c>
      <c r="D52" s="6" t="s">
        <v>36</v>
      </c>
      <c r="E52" s="6" t="s">
        <v>12</v>
      </c>
      <c r="F52" s="6" t="s">
        <v>13</v>
      </c>
      <c r="G52" s="7">
        <v>7000</v>
      </c>
      <c r="H52" s="8">
        <v>6</v>
      </c>
      <c r="I52" s="7">
        <v>42000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 t="s">
        <v>21</v>
      </c>
      <c r="AB52" s="2" t="s">
        <v>17</v>
      </c>
      <c r="AC52" s="19">
        <v>296000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9.5" customHeight="1">
      <c r="A53" s="4">
        <v>43903</v>
      </c>
      <c r="B53" s="5" t="s">
        <v>35</v>
      </c>
      <c r="C53" s="6" t="s">
        <v>19</v>
      </c>
      <c r="D53" s="6" t="s">
        <v>36</v>
      </c>
      <c r="E53" s="6" t="s">
        <v>12</v>
      </c>
      <c r="F53" s="6" t="s">
        <v>25</v>
      </c>
      <c r="G53" s="7">
        <v>6000</v>
      </c>
      <c r="H53" s="8">
        <v>1</v>
      </c>
      <c r="I53" s="7">
        <v>6000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 t="s">
        <v>21</v>
      </c>
      <c r="AB53" s="2" t="s">
        <v>12</v>
      </c>
      <c r="AC53" s="19">
        <v>416000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9.5" customHeight="1">
      <c r="A54" s="4">
        <v>43907</v>
      </c>
      <c r="B54" s="5" t="s">
        <v>35</v>
      </c>
      <c r="C54" s="6" t="s">
        <v>19</v>
      </c>
      <c r="D54" s="6" t="s">
        <v>36</v>
      </c>
      <c r="E54" s="6" t="s">
        <v>12</v>
      </c>
      <c r="F54" s="6" t="s">
        <v>13</v>
      </c>
      <c r="G54" s="7">
        <v>7000</v>
      </c>
      <c r="H54" s="8">
        <v>8</v>
      </c>
      <c r="I54" s="7">
        <v>56000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 t="s">
        <v>26</v>
      </c>
      <c r="AB54" s="2" t="s">
        <v>14</v>
      </c>
      <c r="AC54" s="19">
        <v>1022000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9.5" customHeight="1">
      <c r="A55" s="4">
        <v>43908</v>
      </c>
      <c r="B55" s="5" t="s">
        <v>35</v>
      </c>
      <c r="C55" s="6" t="s">
        <v>19</v>
      </c>
      <c r="D55" s="6" t="s">
        <v>36</v>
      </c>
      <c r="E55" s="6" t="s">
        <v>12</v>
      </c>
      <c r="F55" s="6" t="s">
        <v>20</v>
      </c>
      <c r="G55" s="7">
        <v>3000</v>
      </c>
      <c r="H55" s="8">
        <v>5</v>
      </c>
      <c r="I55" s="7">
        <v>15000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 t="s">
        <v>26</v>
      </c>
      <c r="AB55" s="2" t="s">
        <v>17</v>
      </c>
      <c r="AC55" s="19">
        <v>564000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9.5" customHeight="1">
      <c r="A56" s="4">
        <v>43912</v>
      </c>
      <c r="B56" s="5" t="s">
        <v>35</v>
      </c>
      <c r="C56" s="6" t="s">
        <v>19</v>
      </c>
      <c r="D56" s="6" t="s">
        <v>36</v>
      </c>
      <c r="E56" s="6" t="s">
        <v>17</v>
      </c>
      <c r="F56" s="6" t="s">
        <v>18</v>
      </c>
      <c r="G56" s="7">
        <v>4000</v>
      </c>
      <c r="H56" s="8">
        <v>6</v>
      </c>
      <c r="I56" s="7">
        <v>24000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 t="s">
        <v>26</v>
      </c>
      <c r="AB56" s="2" t="s">
        <v>12</v>
      </c>
      <c r="AC56" s="19">
        <v>883000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9.5" customHeight="1">
      <c r="A57" s="4">
        <v>43942</v>
      </c>
      <c r="B57" s="5" t="s">
        <v>35</v>
      </c>
      <c r="C57" s="6" t="s">
        <v>19</v>
      </c>
      <c r="D57" s="6" t="s">
        <v>36</v>
      </c>
      <c r="E57" s="6" t="s">
        <v>14</v>
      </c>
      <c r="F57" s="6" t="s">
        <v>15</v>
      </c>
      <c r="G57" s="7">
        <v>10000</v>
      </c>
      <c r="H57" s="8">
        <v>7</v>
      </c>
      <c r="I57" s="7">
        <v>70000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 t="s">
        <v>10</v>
      </c>
      <c r="AB57" s="2" t="s">
        <v>14</v>
      </c>
      <c r="AC57" s="19">
        <v>918000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9.5" customHeight="1">
      <c r="A58" s="4">
        <v>43957</v>
      </c>
      <c r="B58" s="5" t="s">
        <v>35</v>
      </c>
      <c r="C58" s="6" t="s">
        <v>19</v>
      </c>
      <c r="D58" s="6" t="s">
        <v>36</v>
      </c>
      <c r="E58" s="6" t="s">
        <v>12</v>
      </c>
      <c r="F58" s="6" t="s">
        <v>25</v>
      </c>
      <c r="G58" s="7">
        <v>6000</v>
      </c>
      <c r="H58" s="8">
        <v>5</v>
      </c>
      <c r="I58" s="7">
        <v>30000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 t="s">
        <v>10</v>
      </c>
      <c r="AB58" s="2" t="s">
        <v>17</v>
      </c>
      <c r="AC58" s="19">
        <v>424000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9.5" customHeight="1">
      <c r="A59" s="4">
        <v>43984</v>
      </c>
      <c r="B59" s="5" t="s">
        <v>35</v>
      </c>
      <c r="C59" s="6" t="s">
        <v>19</v>
      </c>
      <c r="D59" s="6" t="s">
        <v>36</v>
      </c>
      <c r="E59" s="6" t="s">
        <v>12</v>
      </c>
      <c r="F59" s="6" t="s">
        <v>25</v>
      </c>
      <c r="G59" s="7">
        <v>6000</v>
      </c>
      <c r="H59" s="8">
        <v>7</v>
      </c>
      <c r="I59" s="7">
        <v>42000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 t="s">
        <v>10</v>
      </c>
      <c r="AB59" s="2" t="s">
        <v>12</v>
      </c>
      <c r="AC59" s="19">
        <v>458000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9.5" customHeight="1">
      <c r="A60" s="4">
        <v>44000</v>
      </c>
      <c r="B60" s="5" t="s">
        <v>35</v>
      </c>
      <c r="C60" s="6" t="s">
        <v>19</v>
      </c>
      <c r="D60" s="6" t="s">
        <v>36</v>
      </c>
      <c r="E60" s="6" t="s">
        <v>12</v>
      </c>
      <c r="F60" s="6" t="s">
        <v>25</v>
      </c>
      <c r="G60" s="7">
        <v>6000</v>
      </c>
      <c r="H60" s="8">
        <v>10</v>
      </c>
      <c r="I60" s="7">
        <v>60000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 t="s">
        <v>23</v>
      </c>
      <c r="AB60" s="2" t="s">
        <v>14</v>
      </c>
      <c r="AC60" s="19">
        <v>786000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9.5" customHeight="1">
      <c r="A61" s="4">
        <v>44007</v>
      </c>
      <c r="B61" s="5" t="s">
        <v>35</v>
      </c>
      <c r="C61" s="6" t="s">
        <v>19</v>
      </c>
      <c r="D61" s="6" t="s">
        <v>36</v>
      </c>
      <c r="E61" s="6" t="s">
        <v>12</v>
      </c>
      <c r="F61" s="6" t="s">
        <v>20</v>
      </c>
      <c r="G61" s="7">
        <v>3000</v>
      </c>
      <c r="H61" s="8">
        <v>2</v>
      </c>
      <c r="I61" s="7">
        <v>6000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 t="s">
        <v>23</v>
      </c>
      <c r="AB61" s="2" t="s">
        <v>17</v>
      </c>
      <c r="AC61" s="19">
        <v>292000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19.5" customHeight="1">
      <c r="A62" s="4">
        <v>44016</v>
      </c>
      <c r="B62" s="5" t="s">
        <v>35</v>
      </c>
      <c r="C62" s="6" t="s">
        <v>19</v>
      </c>
      <c r="D62" s="6" t="s">
        <v>36</v>
      </c>
      <c r="E62" s="6" t="s">
        <v>12</v>
      </c>
      <c r="F62" s="6" t="s">
        <v>13</v>
      </c>
      <c r="G62" s="7">
        <v>7000</v>
      </c>
      <c r="H62" s="8">
        <v>5</v>
      </c>
      <c r="I62" s="7">
        <v>35000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 t="s">
        <v>23</v>
      </c>
      <c r="AB62" s="2" t="s">
        <v>12</v>
      </c>
      <c r="AC62" s="19">
        <v>361000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9.5" customHeight="1">
      <c r="A63" s="4">
        <v>44025</v>
      </c>
      <c r="B63" s="5" t="s">
        <v>35</v>
      </c>
      <c r="C63" s="6" t="s">
        <v>19</v>
      </c>
      <c r="D63" s="6" t="s">
        <v>36</v>
      </c>
      <c r="E63" s="6" t="s">
        <v>12</v>
      </c>
      <c r="F63" s="6" t="s">
        <v>20</v>
      </c>
      <c r="G63" s="7">
        <v>3000</v>
      </c>
      <c r="H63" s="8">
        <v>10</v>
      </c>
      <c r="I63" s="7">
        <v>30000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 t="s">
        <v>19</v>
      </c>
      <c r="AB63" s="2" t="s">
        <v>14</v>
      </c>
      <c r="AC63" s="19">
        <v>464000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19.5" customHeight="1">
      <c r="A64" s="4">
        <v>44039</v>
      </c>
      <c r="B64" s="5" t="s">
        <v>35</v>
      </c>
      <c r="C64" s="6" t="s">
        <v>19</v>
      </c>
      <c r="D64" s="6" t="s">
        <v>36</v>
      </c>
      <c r="E64" s="6" t="s">
        <v>14</v>
      </c>
      <c r="F64" s="6" t="s">
        <v>15</v>
      </c>
      <c r="G64" s="7">
        <v>10000</v>
      </c>
      <c r="H64" s="8">
        <v>2</v>
      </c>
      <c r="I64" s="7">
        <v>20000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 t="s">
        <v>19</v>
      </c>
      <c r="AB64" s="2" t="s">
        <v>17</v>
      </c>
      <c r="AC64" s="19">
        <v>340000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19.5" customHeight="1">
      <c r="A65" s="4">
        <v>44044</v>
      </c>
      <c r="B65" s="5" t="s">
        <v>35</v>
      </c>
      <c r="C65" s="6" t="s">
        <v>19</v>
      </c>
      <c r="D65" s="6" t="s">
        <v>36</v>
      </c>
      <c r="E65" s="6" t="s">
        <v>12</v>
      </c>
      <c r="F65" s="6" t="s">
        <v>13</v>
      </c>
      <c r="G65" s="7">
        <v>7000</v>
      </c>
      <c r="H65" s="8">
        <v>9</v>
      </c>
      <c r="I65" s="7">
        <v>63000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 t="s">
        <v>19</v>
      </c>
      <c r="AB65" s="2" t="s">
        <v>12</v>
      </c>
      <c r="AC65" s="19">
        <v>883000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19.5" customHeight="1">
      <c r="A66" s="4">
        <v>44054</v>
      </c>
      <c r="B66" s="5" t="s">
        <v>35</v>
      </c>
      <c r="C66" s="6" t="s">
        <v>19</v>
      </c>
      <c r="D66" s="6" t="s">
        <v>36</v>
      </c>
      <c r="E66" s="6" t="s">
        <v>12</v>
      </c>
      <c r="F66" s="6" t="s">
        <v>13</v>
      </c>
      <c r="G66" s="7">
        <v>7000</v>
      </c>
      <c r="H66" s="8">
        <v>8</v>
      </c>
      <c r="I66" s="7">
        <v>56000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19.5" customHeight="1">
      <c r="A67" s="4">
        <v>44069</v>
      </c>
      <c r="B67" s="5" t="s">
        <v>35</v>
      </c>
      <c r="C67" s="6" t="s">
        <v>19</v>
      </c>
      <c r="D67" s="6" t="s">
        <v>36</v>
      </c>
      <c r="E67" s="6" t="s">
        <v>14</v>
      </c>
      <c r="F67" s="6" t="s">
        <v>27</v>
      </c>
      <c r="G67" s="7">
        <v>18000</v>
      </c>
      <c r="H67" s="8">
        <v>9</v>
      </c>
      <c r="I67" s="7">
        <v>162000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19.5" customHeight="1">
      <c r="A68" s="4">
        <v>44075</v>
      </c>
      <c r="B68" s="5" t="s">
        <v>35</v>
      </c>
      <c r="C68" s="6" t="s">
        <v>19</v>
      </c>
      <c r="D68" s="6" t="s">
        <v>36</v>
      </c>
      <c r="E68" s="6" t="s">
        <v>12</v>
      </c>
      <c r="F68" s="6" t="s">
        <v>13</v>
      </c>
      <c r="G68" s="7">
        <v>7000</v>
      </c>
      <c r="H68" s="8">
        <v>1</v>
      </c>
      <c r="I68" s="7">
        <v>7000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 t="s">
        <v>14</v>
      </c>
      <c r="AC68" s="2" t="s">
        <v>17</v>
      </c>
      <c r="AD68" s="2" t="s">
        <v>12</v>
      </c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19.5" customHeight="1">
      <c r="A69" s="4">
        <v>44075</v>
      </c>
      <c r="B69" s="5" t="s">
        <v>35</v>
      </c>
      <c r="C69" s="6" t="s">
        <v>19</v>
      </c>
      <c r="D69" s="6" t="s">
        <v>36</v>
      </c>
      <c r="E69" s="6" t="s">
        <v>12</v>
      </c>
      <c r="F69" s="6" t="s">
        <v>25</v>
      </c>
      <c r="G69" s="7">
        <v>6000</v>
      </c>
      <c r="H69" s="8">
        <v>6</v>
      </c>
      <c r="I69" s="7">
        <v>36000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 t="s">
        <v>21</v>
      </c>
      <c r="AB69" s="19">
        <v>636000</v>
      </c>
      <c r="AC69" s="19">
        <v>296000</v>
      </c>
      <c r="AD69" s="19">
        <v>416000</v>
      </c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9.5" customHeight="1">
      <c r="A70" s="4">
        <v>44079</v>
      </c>
      <c r="B70" s="5" t="s">
        <v>35</v>
      </c>
      <c r="C70" s="6" t="s">
        <v>19</v>
      </c>
      <c r="D70" s="6" t="s">
        <v>36</v>
      </c>
      <c r="E70" s="6" t="s">
        <v>12</v>
      </c>
      <c r="F70" s="6" t="s">
        <v>25</v>
      </c>
      <c r="G70" s="7">
        <v>6000</v>
      </c>
      <c r="H70" s="8">
        <v>7</v>
      </c>
      <c r="I70" s="7">
        <v>42000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 t="s">
        <v>26</v>
      </c>
      <c r="AB70" s="19">
        <v>1022000</v>
      </c>
      <c r="AC70" s="19">
        <v>564000</v>
      </c>
      <c r="AD70" s="19">
        <v>883000</v>
      </c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9.5" customHeight="1">
      <c r="A71" s="4">
        <v>44080</v>
      </c>
      <c r="B71" s="5" t="s">
        <v>35</v>
      </c>
      <c r="C71" s="6" t="s">
        <v>19</v>
      </c>
      <c r="D71" s="6" t="s">
        <v>36</v>
      </c>
      <c r="E71" s="6" t="s">
        <v>14</v>
      </c>
      <c r="F71" s="6" t="s">
        <v>27</v>
      </c>
      <c r="G71" s="7">
        <v>18000</v>
      </c>
      <c r="H71" s="8">
        <v>4</v>
      </c>
      <c r="I71" s="7">
        <v>72000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 t="s">
        <v>10</v>
      </c>
      <c r="AB71" s="19">
        <v>918000</v>
      </c>
      <c r="AC71" s="19">
        <v>424000</v>
      </c>
      <c r="AD71" s="19">
        <v>458000</v>
      </c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19.5" customHeight="1">
      <c r="A72" s="4">
        <v>44085</v>
      </c>
      <c r="B72" s="5" t="s">
        <v>35</v>
      </c>
      <c r="C72" s="6" t="s">
        <v>19</v>
      </c>
      <c r="D72" s="6" t="s">
        <v>36</v>
      </c>
      <c r="E72" s="6" t="s">
        <v>17</v>
      </c>
      <c r="F72" s="6" t="s">
        <v>18</v>
      </c>
      <c r="G72" s="7">
        <v>4000</v>
      </c>
      <c r="H72" s="8">
        <v>7</v>
      </c>
      <c r="I72" s="7">
        <v>28000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 t="s">
        <v>23</v>
      </c>
      <c r="AB72" s="19">
        <v>786000</v>
      </c>
      <c r="AC72" s="19">
        <v>292000</v>
      </c>
      <c r="AD72" s="19">
        <v>361000</v>
      </c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9.5" customHeight="1">
      <c r="A73" s="4">
        <v>44086</v>
      </c>
      <c r="B73" s="5" t="s">
        <v>35</v>
      </c>
      <c r="C73" s="6" t="s">
        <v>19</v>
      </c>
      <c r="D73" s="6" t="s">
        <v>36</v>
      </c>
      <c r="E73" s="6" t="s">
        <v>12</v>
      </c>
      <c r="F73" s="6" t="s">
        <v>13</v>
      </c>
      <c r="G73" s="7">
        <v>7000</v>
      </c>
      <c r="H73" s="8">
        <v>6</v>
      </c>
      <c r="I73" s="7">
        <v>42000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 t="s">
        <v>19</v>
      </c>
      <c r="AB73" s="19">
        <v>464000</v>
      </c>
      <c r="AC73" s="19">
        <v>340000</v>
      </c>
      <c r="AD73" s="19">
        <v>883000</v>
      </c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9.5" customHeight="1">
      <c r="A74" s="4">
        <v>44095</v>
      </c>
      <c r="B74" s="5" t="s">
        <v>35</v>
      </c>
      <c r="C74" s="6" t="s">
        <v>19</v>
      </c>
      <c r="D74" s="6" t="s">
        <v>36</v>
      </c>
      <c r="E74" s="6" t="s">
        <v>12</v>
      </c>
      <c r="F74" s="6" t="s">
        <v>25</v>
      </c>
      <c r="G74" s="7">
        <v>6000</v>
      </c>
      <c r="H74" s="8">
        <v>8</v>
      </c>
      <c r="I74" s="7">
        <v>48000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9.5" customHeight="1">
      <c r="A75" s="4">
        <v>44123</v>
      </c>
      <c r="B75" s="5" t="s">
        <v>35</v>
      </c>
      <c r="C75" s="6" t="s">
        <v>19</v>
      </c>
      <c r="D75" s="6" t="s">
        <v>36</v>
      </c>
      <c r="E75" s="6" t="s">
        <v>14</v>
      </c>
      <c r="F75" s="6" t="s">
        <v>15</v>
      </c>
      <c r="G75" s="7">
        <v>10000</v>
      </c>
      <c r="H75" s="8">
        <v>8</v>
      </c>
      <c r="I75" s="7">
        <v>80000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9.5" customHeight="1">
      <c r="A76" s="4">
        <v>44127</v>
      </c>
      <c r="B76" s="5" t="s">
        <v>35</v>
      </c>
      <c r="C76" s="6" t="s">
        <v>19</v>
      </c>
      <c r="D76" s="6" t="s">
        <v>36</v>
      </c>
      <c r="E76" s="6" t="s">
        <v>17</v>
      </c>
      <c r="F76" s="6" t="s">
        <v>22</v>
      </c>
      <c r="G76" s="7">
        <v>8000</v>
      </c>
      <c r="H76" s="8">
        <v>5</v>
      </c>
      <c r="I76" s="7">
        <v>40000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3" t="s">
        <v>38</v>
      </c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9.5" customHeight="1">
      <c r="A77" s="4">
        <v>44135</v>
      </c>
      <c r="B77" s="5" t="s">
        <v>35</v>
      </c>
      <c r="C77" s="6" t="s">
        <v>19</v>
      </c>
      <c r="D77" s="6" t="s">
        <v>36</v>
      </c>
      <c r="E77" s="6" t="s">
        <v>12</v>
      </c>
      <c r="F77" s="6" t="s">
        <v>13</v>
      </c>
      <c r="G77" s="7">
        <v>7000</v>
      </c>
      <c r="H77" s="8">
        <v>1</v>
      </c>
      <c r="I77" s="7">
        <v>7000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 t="s">
        <v>26</v>
      </c>
      <c r="AB77" s="19">
        <v>59</v>
      </c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9.5" customHeight="1">
      <c r="A78" s="4">
        <v>44139</v>
      </c>
      <c r="B78" s="5" t="s">
        <v>35</v>
      </c>
      <c r="C78" s="6" t="s">
        <v>19</v>
      </c>
      <c r="D78" s="6" t="s">
        <v>36</v>
      </c>
      <c r="E78" s="6" t="s">
        <v>17</v>
      </c>
      <c r="F78" s="6" t="s">
        <v>22</v>
      </c>
      <c r="G78" s="7">
        <v>8000</v>
      </c>
      <c r="H78" s="8">
        <v>10</v>
      </c>
      <c r="I78" s="7">
        <v>80000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 t="s">
        <v>10</v>
      </c>
      <c r="AB78" s="19">
        <v>41</v>
      </c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9.5" customHeight="1">
      <c r="A79" s="4">
        <v>44147</v>
      </c>
      <c r="B79" s="5" t="s">
        <v>35</v>
      </c>
      <c r="C79" s="6" t="s">
        <v>19</v>
      </c>
      <c r="D79" s="6" t="s">
        <v>36</v>
      </c>
      <c r="E79" s="6" t="s">
        <v>12</v>
      </c>
      <c r="F79" s="6" t="s">
        <v>13</v>
      </c>
      <c r="G79" s="7">
        <v>7000</v>
      </c>
      <c r="H79" s="8">
        <v>5</v>
      </c>
      <c r="I79" s="7">
        <v>35000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 t="s">
        <v>19</v>
      </c>
      <c r="AB79" s="19">
        <v>39</v>
      </c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9.5" customHeight="1">
      <c r="A80" s="4">
        <v>44147</v>
      </c>
      <c r="B80" s="5" t="s">
        <v>35</v>
      </c>
      <c r="C80" s="6" t="s">
        <v>19</v>
      </c>
      <c r="D80" s="6" t="s">
        <v>36</v>
      </c>
      <c r="E80" s="6" t="s">
        <v>12</v>
      </c>
      <c r="F80" s="6" t="s">
        <v>25</v>
      </c>
      <c r="G80" s="7">
        <v>6000</v>
      </c>
      <c r="H80" s="8">
        <v>8</v>
      </c>
      <c r="I80" s="7">
        <v>48000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 t="s">
        <v>21</v>
      </c>
      <c r="AB80" s="19">
        <v>27</v>
      </c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9.5" customHeight="1">
      <c r="A81" s="4">
        <v>44165</v>
      </c>
      <c r="B81" s="5" t="s">
        <v>35</v>
      </c>
      <c r="C81" s="6" t="s">
        <v>19</v>
      </c>
      <c r="D81" s="6" t="s">
        <v>36</v>
      </c>
      <c r="E81" s="6" t="s">
        <v>12</v>
      </c>
      <c r="F81" s="6" t="s">
        <v>25</v>
      </c>
      <c r="G81" s="7">
        <v>6000</v>
      </c>
      <c r="H81" s="8">
        <v>7</v>
      </c>
      <c r="I81" s="7">
        <v>42000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 t="s">
        <v>23</v>
      </c>
      <c r="AB81" s="19">
        <v>34</v>
      </c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9.5" customHeight="1">
      <c r="A82" s="4">
        <v>44187</v>
      </c>
      <c r="B82" s="5" t="s">
        <v>35</v>
      </c>
      <c r="C82" s="6" t="s">
        <v>19</v>
      </c>
      <c r="D82" s="6" t="s">
        <v>36</v>
      </c>
      <c r="E82" s="6" t="s">
        <v>14</v>
      </c>
      <c r="F82" s="6" t="s">
        <v>15</v>
      </c>
      <c r="G82" s="7">
        <v>10000</v>
      </c>
      <c r="H82" s="8">
        <v>6</v>
      </c>
      <c r="I82" s="7">
        <v>60000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19.5" customHeight="1">
      <c r="A83" s="4">
        <v>44191</v>
      </c>
      <c r="B83" s="5" t="s">
        <v>35</v>
      </c>
      <c r="C83" s="6" t="s">
        <v>19</v>
      </c>
      <c r="D83" s="6" t="s">
        <v>36</v>
      </c>
      <c r="E83" s="6" t="s">
        <v>12</v>
      </c>
      <c r="F83" s="6" t="s">
        <v>20</v>
      </c>
      <c r="G83" s="7">
        <v>3000</v>
      </c>
      <c r="H83" s="8">
        <v>1</v>
      </c>
      <c r="I83" s="7">
        <v>3000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3" t="s">
        <v>39</v>
      </c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19.5" customHeight="1">
      <c r="A84" s="4">
        <v>44205</v>
      </c>
      <c r="B84" s="5" t="s">
        <v>35</v>
      </c>
      <c r="C84" s="6" t="s">
        <v>19</v>
      </c>
      <c r="D84" s="6" t="s">
        <v>36</v>
      </c>
      <c r="E84" s="6" t="s">
        <v>17</v>
      </c>
      <c r="F84" s="6" t="s">
        <v>22</v>
      </c>
      <c r="G84" s="7">
        <v>8000</v>
      </c>
      <c r="H84" s="8">
        <v>7</v>
      </c>
      <c r="I84" s="7">
        <v>56000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 t="s">
        <v>23</v>
      </c>
      <c r="AB84" s="19">
        <v>4</v>
      </c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19.5" customHeight="1">
      <c r="A85" s="4">
        <v>44207</v>
      </c>
      <c r="B85" s="5" t="s">
        <v>35</v>
      </c>
      <c r="C85" s="6" t="s">
        <v>19</v>
      </c>
      <c r="D85" s="6" t="s">
        <v>36</v>
      </c>
      <c r="E85" s="6" t="s">
        <v>17</v>
      </c>
      <c r="F85" s="6" t="s">
        <v>22</v>
      </c>
      <c r="G85" s="7">
        <v>8000</v>
      </c>
      <c r="H85" s="8">
        <v>5</v>
      </c>
      <c r="I85" s="7">
        <v>40000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 t="s">
        <v>19</v>
      </c>
      <c r="AB85" s="19">
        <v>1</v>
      </c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19.5" customHeight="1">
      <c r="A86" s="4">
        <v>44207</v>
      </c>
      <c r="B86" s="5" t="s">
        <v>35</v>
      </c>
      <c r="C86" s="6" t="s">
        <v>19</v>
      </c>
      <c r="D86" s="6" t="s">
        <v>36</v>
      </c>
      <c r="E86" s="6" t="s">
        <v>12</v>
      </c>
      <c r="F86" s="6" t="s">
        <v>20</v>
      </c>
      <c r="G86" s="7">
        <v>3000</v>
      </c>
      <c r="H86" s="8">
        <v>9</v>
      </c>
      <c r="I86" s="7">
        <v>27000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 t="s">
        <v>10</v>
      </c>
      <c r="AB86" s="19">
        <v>4</v>
      </c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19.5" customHeight="1">
      <c r="A87" s="4">
        <v>44222</v>
      </c>
      <c r="B87" s="5" t="s">
        <v>35</v>
      </c>
      <c r="C87" s="6" t="s">
        <v>19</v>
      </c>
      <c r="D87" s="6" t="s">
        <v>36</v>
      </c>
      <c r="E87" s="6" t="s">
        <v>12</v>
      </c>
      <c r="F87" s="6" t="s">
        <v>13</v>
      </c>
      <c r="G87" s="7">
        <v>7000</v>
      </c>
      <c r="H87" s="8">
        <v>5</v>
      </c>
      <c r="I87" s="7">
        <v>35000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 t="s">
        <v>26</v>
      </c>
      <c r="AB87" s="19">
        <v>2</v>
      </c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19.5" customHeight="1">
      <c r="A88" s="4">
        <v>43840</v>
      </c>
      <c r="B88" s="5" t="s">
        <v>40</v>
      </c>
      <c r="C88" s="6" t="s">
        <v>21</v>
      </c>
      <c r="D88" s="6" t="s">
        <v>41</v>
      </c>
      <c r="E88" s="6" t="s">
        <v>14</v>
      </c>
      <c r="F88" s="6" t="s">
        <v>27</v>
      </c>
      <c r="G88" s="7">
        <v>18000</v>
      </c>
      <c r="H88" s="8">
        <v>7</v>
      </c>
      <c r="I88" s="7">
        <v>126000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 t="s">
        <v>21</v>
      </c>
      <c r="AB88" s="19">
        <v>3</v>
      </c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19.5" customHeight="1">
      <c r="A89" s="4">
        <v>43841</v>
      </c>
      <c r="B89" s="5" t="s">
        <v>40</v>
      </c>
      <c r="C89" s="6" t="s">
        <v>21</v>
      </c>
      <c r="D89" s="6" t="s">
        <v>41</v>
      </c>
      <c r="E89" s="6" t="s">
        <v>12</v>
      </c>
      <c r="F89" s="6" t="s">
        <v>13</v>
      </c>
      <c r="G89" s="7">
        <v>7000</v>
      </c>
      <c r="H89" s="8">
        <v>1</v>
      </c>
      <c r="I89" s="7">
        <v>7000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19.5" customHeight="1">
      <c r="A90" s="4">
        <v>43852</v>
      </c>
      <c r="B90" s="5" t="s">
        <v>40</v>
      </c>
      <c r="C90" s="6" t="s">
        <v>21</v>
      </c>
      <c r="D90" s="6" t="s">
        <v>41</v>
      </c>
      <c r="E90" s="6" t="s">
        <v>17</v>
      </c>
      <c r="F90" s="6" t="s">
        <v>18</v>
      </c>
      <c r="G90" s="7">
        <v>4000</v>
      </c>
      <c r="H90" s="8">
        <v>1</v>
      </c>
      <c r="I90" s="7">
        <v>4000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" t="s">
        <v>42</v>
      </c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19.5" customHeight="1">
      <c r="A91" s="4">
        <v>43864</v>
      </c>
      <c r="B91" s="5" t="s">
        <v>40</v>
      </c>
      <c r="C91" s="6" t="s">
        <v>21</v>
      </c>
      <c r="D91" s="6" t="s">
        <v>41</v>
      </c>
      <c r="E91" s="6" t="s">
        <v>14</v>
      </c>
      <c r="F91" s="6" t="s">
        <v>27</v>
      </c>
      <c r="G91" s="7">
        <v>18000</v>
      </c>
      <c r="H91" s="8">
        <v>8</v>
      </c>
      <c r="I91" s="7">
        <v>144000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 t="s">
        <v>21</v>
      </c>
      <c r="AB91" s="19">
        <v>49926</v>
      </c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19.5" customHeight="1">
      <c r="A92" s="4">
        <v>43868</v>
      </c>
      <c r="B92" s="5" t="s">
        <v>40</v>
      </c>
      <c r="C92" s="6" t="s">
        <v>21</v>
      </c>
      <c r="D92" s="6" t="s">
        <v>41</v>
      </c>
      <c r="E92" s="6" t="s">
        <v>12</v>
      </c>
      <c r="F92" s="6" t="s">
        <v>20</v>
      </c>
      <c r="G92" s="7">
        <v>3000</v>
      </c>
      <c r="H92" s="8">
        <v>9</v>
      </c>
      <c r="I92" s="7">
        <v>27000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 t="s">
        <v>19</v>
      </c>
      <c r="AB92" s="19">
        <v>43256</v>
      </c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19.5" customHeight="1">
      <c r="A93" s="4">
        <v>43871</v>
      </c>
      <c r="B93" s="5" t="s">
        <v>40</v>
      </c>
      <c r="C93" s="6" t="s">
        <v>21</v>
      </c>
      <c r="D93" s="6" t="s">
        <v>41</v>
      </c>
      <c r="E93" s="6" t="s">
        <v>12</v>
      </c>
      <c r="F93" s="6" t="s">
        <v>13</v>
      </c>
      <c r="G93" s="7">
        <v>7000</v>
      </c>
      <c r="H93" s="8">
        <v>3</v>
      </c>
      <c r="I93" s="7">
        <v>21000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 t="s">
        <v>23</v>
      </c>
      <c r="AB93" s="19">
        <v>42324</v>
      </c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19.5" customHeight="1">
      <c r="A94" s="4">
        <v>43874</v>
      </c>
      <c r="B94" s="5" t="s">
        <v>40</v>
      </c>
      <c r="C94" s="6" t="s">
        <v>21</v>
      </c>
      <c r="D94" s="6" t="s">
        <v>41</v>
      </c>
      <c r="E94" s="6" t="s">
        <v>17</v>
      </c>
      <c r="F94" s="6" t="s">
        <v>22</v>
      </c>
      <c r="G94" s="7">
        <v>8000</v>
      </c>
      <c r="H94" s="8">
        <v>2</v>
      </c>
      <c r="I94" s="7">
        <v>16000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 t="s">
        <v>10</v>
      </c>
      <c r="AB94" s="19">
        <v>43902</v>
      </c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19.5" customHeight="1">
      <c r="A95" s="4">
        <v>43883</v>
      </c>
      <c r="B95" s="5" t="s">
        <v>40</v>
      </c>
      <c r="C95" s="6" t="s">
        <v>21</v>
      </c>
      <c r="D95" s="6" t="s">
        <v>41</v>
      </c>
      <c r="E95" s="6" t="s">
        <v>12</v>
      </c>
      <c r="F95" s="6" t="s">
        <v>13</v>
      </c>
      <c r="G95" s="7">
        <v>7000</v>
      </c>
      <c r="H95" s="8">
        <v>5</v>
      </c>
      <c r="I95" s="7">
        <v>35000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 t="s">
        <v>26</v>
      </c>
      <c r="AB95" s="19">
        <v>41847</v>
      </c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19.5" customHeight="1">
      <c r="A96" s="4">
        <v>43902</v>
      </c>
      <c r="B96" s="5" t="s">
        <v>40</v>
      </c>
      <c r="C96" s="6" t="s">
        <v>21</v>
      </c>
      <c r="D96" s="6" t="s">
        <v>41</v>
      </c>
      <c r="E96" s="6" t="s">
        <v>14</v>
      </c>
      <c r="F96" s="6" t="s">
        <v>15</v>
      </c>
      <c r="G96" s="7">
        <v>10000</v>
      </c>
      <c r="H96" s="8">
        <v>9</v>
      </c>
      <c r="I96" s="7">
        <v>90000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19.5" customHeight="1">
      <c r="A97" s="4">
        <v>43925</v>
      </c>
      <c r="B97" s="5" t="s">
        <v>40</v>
      </c>
      <c r="C97" s="6" t="s">
        <v>21</v>
      </c>
      <c r="D97" s="6" t="s">
        <v>41</v>
      </c>
      <c r="E97" s="6" t="s">
        <v>17</v>
      </c>
      <c r="F97" s="6" t="s">
        <v>22</v>
      </c>
      <c r="G97" s="7">
        <v>8000</v>
      </c>
      <c r="H97" s="8">
        <v>8</v>
      </c>
      <c r="I97" s="7">
        <v>64000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" t="s">
        <v>43</v>
      </c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19.5" customHeight="1">
      <c r="A98" s="4">
        <v>43956</v>
      </c>
      <c r="B98" s="5" t="s">
        <v>40</v>
      </c>
      <c r="C98" s="6" t="s">
        <v>21</v>
      </c>
      <c r="D98" s="6" t="s">
        <v>41</v>
      </c>
      <c r="E98" s="6" t="s">
        <v>17</v>
      </c>
      <c r="F98" s="6" t="s">
        <v>18</v>
      </c>
      <c r="G98" s="7">
        <v>4000</v>
      </c>
      <c r="H98" s="8">
        <v>10</v>
      </c>
      <c r="I98" s="7">
        <v>40000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18">
        <v>43952</v>
      </c>
      <c r="AB98" s="18">
        <v>43983</v>
      </c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19.5" customHeight="1">
      <c r="A99" s="4">
        <v>43975</v>
      </c>
      <c r="B99" s="5" t="s">
        <v>40</v>
      </c>
      <c r="C99" s="6" t="s">
        <v>21</v>
      </c>
      <c r="D99" s="6" t="s">
        <v>41</v>
      </c>
      <c r="E99" s="6" t="s">
        <v>12</v>
      </c>
      <c r="F99" s="6" t="s">
        <v>20</v>
      </c>
      <c r="G99" s="7">
        <v>3000</v>
      </c>
      <c r="H99" s="8">
        <v>6</v>
      </c>
      <c r="I99" s="7">
        <v>18000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19.5" customHeight="1">
      <c r="A100" s="4">
        <v>43985</v>
      </c>
      <c r="B100" s="5" t="s">
        <v>40</v>
      </c>
      <c r="C100" s="6" t="s">
        <v>21</v>
      </c>
      <c r="D100" s="6" t="s">
        <v>41</v>
      </c>
      <c r="E100" s="6" t="s">
        <v>14</v>
      </c>
      <c r="F100" s="6" t="s">
        <v>15</v>
      </c>
      <c r="G100" s="7">
        <v>10000</v>
      </c>
      <c r="H100" s="8">
        <v>6</v>
      </c>
      <c r="I100" s="7">
        <v>60000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 t="s">
        <v>10</v>
      </c>
      <c r="AB100" s="19">
        <v>66667</v>
      </c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19.5" customHeight="1">
      <c r="A101" s="4">
        <v>43998</v>
      </c>
      <c r="B101" s="5" t="s">
        <v>40</v>
      </c>
      <c r="C101" s="6" t="s">
        <v>21</v>
      </c>
      <c r="D101" s="6" t="s">
        <v>41</v>
      </c>
      <c r="E101" s="6" t="s">
        <v>12</v>
      </c>
      <c r="F101" s="6" t="s">
        <v>13</v>
      </c>
      <c r="G101" s="7">
        <v>7000</v>
      </c>
      <c r="H101" s="8">
        <v>6</v>
      </c>
      <c r="I101" s="7">
        <v>42000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 t="s">
        <v>26</v>
      </c>
      <c r="AB101" s="19">
        <v>40000</v>
      </c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19.5" customHeight="1">
      <c r="A102" s="4">
        <v>44022</v>
      </c>
      <c r="B102" s="5" t="s">
        <v>40</v>
      </c>
      <c r="C102" s="6" t="s">
        <v>21</v>
      </c>
      <c r="D102" s="6" t="s">
        <v>41</v>
      </c>
      <c r="E102" s="6" t="s">
        <v>14</v>
      </c>
      <c r="F102" s="6" t="s">
        <v>27</v>
      </c>
      <c r="G102" s="7">
        <v>18000</v>
      </c>
      <c r="H102" s="8">
        <v>7</v>
      </c>
      <c r="I102" s="7">
        <v>126000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 t="s">
        <v>21</v>
      </c>
      <c r="AB102" s="19">
        <v>29000</v>
      </c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19.5" customHeight="1">
      <c r="A103" s="4">
        <v>44026</v>
      </c>
      <c r="B103" s="5" t="s">
        <v>40</v>
      </c>
      <c r="C103" s="6" t="s">
        <v>21</v>
      </c>
      <c r="D103" s="6" t="s">
        <v>41</v>
      </c>
      <c r="E103" s="6" t="s">
        <v>14</v>
      </c>
      <c r="F103" s="6" t="s">
        <v>15</v>
      </c>
      <c r="G103" s="7">
        <v>10000</v>
      </c>
      <c r="H103" s="8">
        <v>9</v>
      </c>
      <c r="I103" s="7">
        <v>90000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 t="s">
        <v>23</v>
      </c>
      <c r="AB103" s="19">
        <v>53500</v>
      </c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19.5" customHeight="1">
      <c r="A104" s="4">
        <v>44042</v>
      </c>
      <c r="B104" s="5" t="s">
        <v>40</v>
      </c>
      <c r="C104" s="6" t="s">
        <v>21</v>
      </c>
      <c r="D104" s="6" t="s">
        <v>41</v>
      </c>
      <c r="E104" s="6" t="s">
        <v>12</v>
      </c>
      <c r="F104" s="6" t="s">
        <v>20</v>
      </c>
      <c r="G104" s="7">
        <v>3000</v>
      </c>
      <c r="H104" s="8">
        <v>10</v>
      </c>
      <c r="I104" s="7">
        <v>30000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 t="s">
        <v>19</v>
      </c>
      <c r="AB104" s="19">
        <v>30000</v>
      </c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19.5" customHeight="1">
      <c r="A105" s="4">
        <v>44088</v>
      </c>
      <c r="B105" s="5" t="s">
        <v>40</v>
      </c>
      <c r="C105" s="6" t="s">
        <v>21</v>
      </c>
      <c r="D105" s="6" t="s">
        <v>41</v>
      </c>
      <c r="E105" s="6" t="s">
        <v>12</v>
      </c>
      <c r="F105" s="6" t="s">
        <v>13</v>
      </c>
      <c r="G105" s="7">
        <v>7000</v>
      </c>
      <c r="H105" s="8">
        <v>4</v>
      </c>
      <c r="I105" s="7">
        <v>28000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19.5" customHeight="1">
      <c r="A106" s="4">
        <v>44092</v>
      </c>
      <c r="B106" s="5" t="s">
        <v>40</v>
      </c>
      <c r="C106" s="6" t="s">
        <v>21</v>
      </c>
      <c r="D106" s="6" t="s">
        <v>41</v>
      </c>
      <c r="E106" s="6" t="s">
        <v>17</v>
      </c>
      <c r="F106" s="6" t="s">
        <v>18</v>
      </c>
      <c r="G106" s="7">
        <v>4000</v>
      </c>
      <c r="H106" s="8">
        <v>7</v>
      </c>
      <c r="I106" s="7">
        <v>28000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19.5" customHeight="1">
      <c r="A107" s="4">
        <v>44119</v>
      </c>
      <c r="B107" s="5" t="s">
        <v>40</v>
      </c>
      <c r="C107" s="6" t="s">
        <v>21</v>
      </c>
      <c r="D107" s="6" t="s">
        <v>41</v>
      </c>
      <c r="E107" s="6" t="s">
        <v>12</v>
      </c>
      <c r="F107" s="6" t="s">
        <v>25</v>
      </c>
      <c r="G107" s="7">
        <v>6000</v>
      </c>
      <c r="H107" s="8">
        <v>4</v>
      </c>
      <c r="I107" s="7">
        <v>24000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3" t="s">
        <v>44</v>
      </c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19.5" customHeight="1">
      <c r="A108" s="4">
        <v>44127</v>
      </c>
      <c r="B108" s="5" t="s">
        <v>40</v>
      </c>
      <c r="C108" s="6" t="s">
        <v>21</v>
      </c>
      <c r="D108" s="6" t="s">
        <v>41</v>
      </c>
      <c r="E108" s="6" t="s">
        <v>17</v>
      </c>
      <c r="F108" s="6" t="s">
        <v>22</v>
      </c>
      <c r="G108" s="7">
        <v>8000</v>
      </c>
      <c r="H108" s="8">
        <v>10</v>
      </c>
      <c r="I108" s="7">
        <v>80000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 t="s">
        <v>10</v>
      </c>
      <c r="AB108" s="2" t="s">
        <v>11</v>
      </c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19.5" customHeight="1">
      <c r="A109" s="4">
        <v>44134</v>
      </c>
      <c r="B109" s="5" t="s">
        <v>40</v>
      </c>
      <c r="C109" s="6" t="s">
        <v>21</v>
      </c>
      <c r="D109" s="6" t="s">
        <v>41</v>
      </c>
      <c r="E109" s="6" t="s">
        <v>12</v>
      </c>
      <c r="F109" s="6" t="s">
        <v>20</v>
      </c>
      <c r="G109" s="7">
        <v>3000</v>
      </c>
      <c r="H109" s="8">
        <v>3</v>
      </c>
      <c r="I109" s="7">
        <v>9000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 t="s">
        <v>26</v>
      </c>
      <c r="AB109" s="2" t="s">
        <v>34</v>
      </c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19.5" customHeight="1">
      <c r="A110" s="4">
        <v>44138</v>
      </c>
      <c r="B110" s="5" t="s">
        <v>40</v>
      </c>
      <c r="C110" s="6" t="s">
        <v>21</v>
      </c>
      <c r="D110" s="6" t="s">
        <v>41</v>
      </c>
      <c r="E110" s="6" t="s">
        <v>12</v>
      </c>
      <c r="F110" s="6" t="s">
        <v>13</v>
      </c>
      <c r="G110" s="7">
        <v>7000</v>
      </c>
      <c r="H110" s="8">
        <v>9</v>
      </c>
      <c r="I110" s="7">
        <v>63000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 t="s">
        <v>23</v>
      </c>
      <c r="AB110" s="2" t="s">
        <v>45</v>
      </c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19.5" customHeight="1">
      <c r="A111" s="4">
        <v>44151</v>
      </c>
      <c r="B111" s="5" t="s">
        <v>40</v>
      </c>
      <c r="C111" s="6" t="s">
        <v>21</v>
      </c>
      <c r="D111" s="6" t="s">
        <v>41</v>
      </c>
      <c r="E111" s="6" t="s">
        <v>17</v>
      </c>
      <c r="F111" s="6" t="s">
        <v>22</v>
      </c>
      <c r="G111" s="7">
        <v>8000</v>
      </c>
      <c r="H111" s="8">
        <v>8</v>
      </c>
      <c r="I111" s="7">
        <v>64000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 t="s">
        <v>19</v>
      </c>
      <c r="AB111" s="2" t="s">
        <v>36</v>
      </c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19.5" customHeight="1">
      <c r="A112" s="4">
        <v>44154</v>
      </c>
      <c r="B112" s="5" t="s">
        <v>40</v>
      </c>
      <c r="C112" s="6" t="s">
        <v>21</v>
      </c>
      <c r="D112" s="6" t="s">
        <v>41</v>
      </c>
      <c r="E112" s="6" t="s">
        <v>12</v>
      </c>
      <c r="F112" s="6" t="s">
        <v>13</v>
      </c>
      <c r="G112" s="7">
        <v>7000</v>
      </c>
      <c r="H112" s="8">
        <v>7</v>
      </c>
      <c r="I112" s="7">
        <v>49000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 t="s">
        <v>21</v>
      </c>
      <c r="AB112" s="2" t="s">
        <v>41</v>
      </c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19.5" customHeight="1">
      <c r="A113" s="4">
        <v>44159</v>
      </c>
      <c r="B113" s="5" t="s">
        <v>40</v>
      </c>
      <c r="C113" s="6" t="s">
        <v>21</v>
      </c>
      <c r="D113" s="6" t="s">
        <v>41</v>
      </c>
      <c r="E113" s="6" t="s">
        <v>12</v>
      </c>
      <c r="F113" s="6" t="s">
        <v>25</v>
      </c>
      <c r="G113" s="7">
        <v>6000</v>
      </c>
      <c r="H113" s="8">
        <v>9</v>
      </c>
      <c r="I113" s="7">
        <v>54000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19.5" customHeight="1">
      <c r="A114" s="4">
        <v>44195</v>
      </c>
      <c r="B114" s="5" t="s">
        <v>40</v>
      </c>
      <c r="C114" s="6" t="s">
        <v>21</v>
      </c>
      <c r="D114" s="6" t="s">
        <v>41</v>
      </c>
      <c r="E114" s="6" t="s">
        <v>12</v>
      </c>
      <c r="F114" s="6" t="s">
        <v>20</v>
      </c>
      <c r="G114" s="7">
        <v>3000</v>
      </c>
      <c r="H114" s="8">
        <v>3</v>
      </c>
      <c r="I114" s="7">
        <v>9000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19.5" customHeight="1">
      <c r="A115" s="4">
        <v>44206</v>
      </c>
      <c r="B115" s="5" t="s">
        <v>40</v>
      </c>
      <c r="C115" s="6" t="s">
        <v>21</v>
      </c>
      <c r="D115" s="6" t="s">
        <v>41</v>
      </c>
      <c r="E115" s="6" t="s">
        <v>14</v>
      </c>
      <c r="F115" s="6" t="s">
        <v>27</v>
      </c>
      <c r="G115" s="7">
        <v>18000</v>
      </c>
      <c r="H115" s="8">
        <v>7</v>
      </c>
      <c r="I115" s="7">
        <v>126000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3" t="s">
        <v>46</v>
      </c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19.5" customHeight="1">
      <c r="A116" s="4">
        <v>44207</v>
      </c>
      <c r="B116" s="5" t="s">
        <v>40</v>
      </c>
      <c r="C116" s="6" t="s">
        <v>21</v>
      </c>
      <c r="D116" s="6" t="s">
        <v>41</v>
      </c>
      <c r="E116" s="6" t="s">
        <v>12</v>
      </c>
      <c r="F116" s="6" t="s">
        <v>13</v>
      </c>
      <c r="G116" s="7">
        <v>7000</v>
      </c>
      <c r="H116" s="8">
        <v>1</v>
      </c>
      <c r="I116" s="7">
        <v>7000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1">
        <v>43997</v>
      </c>
      <c r="AB116" s="2" t="s">
        <v>9</v>
      </c>
      <c r="AC116" s="2" t="s">
        <v>10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19.5" customHeight="1">
      <c r="A117" s="4">
        <v>44218</v>
      </c>
      <c r="B117" s="5" t="s">
        <v>40</v>
      </c>
      <c r="C117" s="6" t="s">
        <v>21</v>
      </c>
      <c r="D117" s="6" t="s">
        <v>41</v>
      </c>
      <c r="E117" s="6" t="s">
        <v>17</v>
      </c>
      <c r="F117" s="6" t="s">
        <v>18</v>
      </c>
      <c r="G117" s="7">
        <v>4000</v>
      </c>
      <c r="H117" s="8">
        <v>1</v>
      </c>
      <c r="I117" s="7">
        <v>4000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1">
        <v>43997</v>
      </c>
      <c r="AB117" s="2" t="s">
        <v>47</v>
      </c>
      <c r="AC117" s="2" t="s">
        <v>23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19.5" customHeight="1">
      <c r="A118" s="4">
        <v>43837</v>
      </c>
      <c r="B118" s="5" t="s">
        <v>47</v>
      </c>
      <c r="C118" s="6" t="s">
        <v>23</v>
      </c>
      <c r="D118" s="6" t="s">
        <v>45</v>
      </c>
      <c r="E118" s="6" t="s">
        <v>12</v>
      </c>
      <c r="F118" s="6" t="s">
        <v>13</v>
      </c>
      <c r="G118" s="7">
        <v>7000</v>
      </c>
      <c r="H118" s="8">
        <v>2</v>
      </c>
      <c r="I118" s="7">
        <v>14000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19.5" customHeight="1">
      <c r="A119" s="4">
        <v>43846</v>
      </c>
      <c r="B119" s="5" t="s">
        <v>47</v>
      </c>
      <c r="C119" s="6" t="s">
        <v>23</v>
      </c>
      <c r="D119" s="6" t="s">
        <v>45</v>
      </c>
      <c r="E119" s="6" t="s">
        <v>12</v>
      </c>
      <c r="F119" s="6" t="s">
        <v>20</v>
      </c>
      <c r="G119" s="7">
        <v>3000</v>
      </c>
      <c r="H119" s="8">
        <v>5</v>
      </c>
      <c r="I119" s="7">
        <v>15000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19.5" customHeight="1">
      <c r="A120" s="4">
        <v>43851</v>
      </c>
      <c r="B120" s="5" t="s">
        <v>47</v>
      </c>
      <c r="C120" s="6" t="s">
        <v>23</v>
      </c>
      <c r="D120" s="6" t="s">
        <v>45</v>
      </c>
      <c r="E120" s="6" t="s">
        <v>14</v>
      </c>
      <c r="F120" s="6" t="s">
        <v>27</v>
      </c>
      <c r="G120" s="7">
        <v>18000</v>
      </c>
      <c r="H120" s="8">
        <v>3</v>
      </c>
      <c r="I120" s="7">
        <v>54000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 t="s">
        <v>48</v>
      </c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19.5" customHeight="1">
      <c r="A121" s="4">
        <v>43855</v>
      </c>
      <c r="B121" s="5" t="s">
        <v>47</v>
      </c>
      <c r="C121" s="6" t="s">
        <v>23</v>
      </c>
      <c r="D121" s="6" t="s">
        <v>45</v>
      </c>
      <c r="E121" s="6" t="s">
        <v>17</v>
      </c>
      <c r="F121" s="6" t="s">
        <v>18</v>
      </c>
      <c r="G121" s="7">
        <v>4000</v>
      </c>
      <c r="H121" s="8">
        <v>5</v>
      </c>
      <c r="I121" s="7">
        <v>20000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2">
        <v>70000</v>
      </c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19.5" customHeight="1">
      <c r="A122" s="4">
        <v>43864</v>
      </c>
      <c r="B122" s="5" t="s">
        <v>47</v>
      </c>
      <c r="C122" s="6" t="s">
        <v>23</v>
      </c>
      <c r="D122" s="6" t="s">
        <v>45</v>
      </c>
      <c r="E122" s="6" t="s">
        <v>17</v>
      </c>
      <c r="F122" s="6" t="s">
        <v>18</v>
      </c>
      <c r="G122" s="7">
        <v>4000</v>
      </c>
      <c r="H122" s="8">
        <v>5</v>
      </c>
      <c r="I122" s="7">
        <v>20000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19.5" customHeight="1">
      <c r="A123" s="4">
        <v>43886</v>
      </c>
      <c r="B123" s="5" t="s">
        <v>47</v>
      </c>
      <c r="C123" s="6" t="s">
        <v>23</v>
      </c>
      <c r="D123" s="6" t="s">
        <v>45</v>
      </c>
      <c r="E123" s="6" t="s">
        <v>17</v>
      </c>
      <c r="F123" s="6" t="s">
        <v>18</v>
      </c>
      <c r="G123" s="7">
        <v>4000</v>
      </c>
      <c r="H123" s="8">
        <v>1</v>
      </c>
      <c r="I123" s="7">
        <v>4000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19.5" customHeight="1">
      <c r="A124" s="4">
        <v>43892</v>
      </c>
      <c r="B124" s="5" t="s">
        <v>47</v>
      </c>
      <c r="C124" s="6" t="s">
        <v>23</v>
      </c>
      <c r="D124" s="6" t="s">
        <v>45</v>
      </c>
      <c r="E124" s="6" t="s">
        <v>12</v>
      </c>
      <c r="F124" s="6" t="s">
        <v>20</v>
      </c>
      <c r="G124" s="7">
        <v>3000</v>
      </c>
      <c r="H124" s="8">
        <v>3</v>
      </c>
      <c r="I124" s="7">
        <v>9000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3" t="s">
        <v>49</v>
      </c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19.5" customHeight="1">
      <c r="A125" s="4">
        <v>43894</v>
      </c>
      <c r="B125" s="5" t="s">
        <v>47</v>
      </c>
      <c r="C125" s="6" t="s">
        <v>23</v>
      </c>
      <c r="D125" s="6" t="s">
        <v>45</v>
      </c>
      <c r="E125" s="6" t="s">
        <v>12</v>
      </c>
      <c r="F125" s="6" t="s">
        <v>20</v>
      </c>
      <c r="G125" s="7">
        <v>3000</v>
      </c>
      <c r="H125" s="8">
        <v>7</v>
      </c>
      <c r="I125" s="7">
        <v>21000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19.5" customHeight="1">
      <c r="A126" s="4">
        <v>43904</v>
      </c>
      <c r="B126" s="5" t="s">
        <v>47</v>
      </c>
      <c r="C126" s="6" t="s">
        <v>23</v>
      </c>
      <c r="D126" s="6" t="s">
        <v>45</v>
      </c>
      <c r="E126" s="6" t="s">
        <v>14</v>
      </c>
      <c r="F126" s="6" t="s">
        <v>27</v>
      </c>
      <c r="G126" s="7">
        <v>18000</v>
      </c>
      <c r="H126" s="8">
        <v>1</v>
      </c>
      <c r="I126" s="7">
        <v>18000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 t="s">
        <v>10</v>
      </c>
      <c r="AB126" s="2" t="s">
        <v>11</v>
      </c>
      <c r="AC126" s="2"/>
      <c r="AD126" s="19">
        <v>1</v>
      </c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19.5" customHeight="1">
      <c r="A127" s="4">
        <v>43916</v>
      </c>
      <c r="B127" s="5" t="s">
        <v>47</v>
      </c>
      <c r="C127" s="6" t="s">
        <v>23</v>
      </c>
      <c r="D127" s="6" t="s">
        <v>45</v>
      </c>
      <c r="E127" s="6" t="s">
        <v>17</v>
      </c>
      <c r="F127" s="6" t="s">
        <v>18</v>
      </c>
      <c r="G127" s="7">
        <v>4000</v>
      </c>
      <c r="H127" s="8">
        <v>8</v>
      </c>
      <c r="I127" s="7">
        <v>32000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 t="s">
        <v>26</v>
      </c>
      <c r="AB127" s="2" t="s">
        <v>34</v>
      </c>
      <c r="AC127" s="2"/>
      <c r="AD127" s="19">
        <v>2</v>
      </c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19.5" customHeight="1">
      <c r="A128" s="4">
        <v>43936</v>
      </c>
      <c r="B128" s="5" t="s">
        <v>47</v>
      </c>
      <c r="C128" s="6" t="s">
        <v>23</v>
      </c>
      <c r="D128" s="6" t="s">
        <v>45</v>
      </c>
      <c r="E128" s="6" t="s">
        <v>14</v>
      </c>
      <c r="F128" s="6" t="s">
        <v>15</v>
      </c>
      <c r="G128" s="7">
        <v>10000</v>
      </c>
      <c r="H128" s="8">
        <v>3</v>
      </c>
      <c r="I128" s="7">
        <v>30000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 t="s">
        <v>23</v>
      </c>
      <c r="AB128" s="2" t="s">
        <v>45</v>
      </c>
      <c r="AC128" s="2"/>
      <c r="AD128" s="19">
        <v>4</v>
      </c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19.5" customHeight="1">
      <c r="A129" s="4">
        <v>43941</v>
      </c>
      <c r="B129" s="5" t="s">
        <v>47</v>
      </c>
      <c r="C129" s="6" t="s">
        <v>23</v>
      </c>
      <c r="D129" s="6" t="s">
        <v>45</v>
      </c>
      <c r="E129" s="6" t="s">
        <v>17</v>
      </c>
      <c r="F129" s="6" t="s">
        <v>22</v>
      </c>
      <c r="G129" s="7">
        <v>8000</v>
      </c>
      <c r="H129" s="8">
        <v>3</v>
      </c>
      <c r="I129" s="7">
        <v>24000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 t="s">
        <v>19</v>
      </c>
      <c r="AB129" s="2" t="s">
        <v>36</v>
      </c>
      <c r="AC129" s="2"/>
      <c r="AD129" s="19">
        <v>5</v>
      </c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19.5" customHeight="1">
      <c r="A130" s="4">
        <v>43965</v>
      </c>
      <c r="B130" s="5" t="s">
        <v>47</v>
      </c>
      <c r="C130" s="6" t="s">
        <v>23</v>
      </c>
      <c r="D130" s="6" t="s">
        <v>45</v>
      </c>
      <c r="E130" s="6" t="s">
        <v>14</v>
      </c>
      <c r="F130" s="6" t="s">
        <v>15</v>
      </c>
      <c r="G130" s="7">
        <v>10000</v>
      </c>
      <c r="H130" s="8">
        <v>10</v>
      </c>
      <c r="I130" s="7">
        <v>100000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 t="s">
        <v>21</v>
      </c>
      <c r="AB130" s="2" t="s">
        <v>41</v>
      </c>
      <c r="AC130" s="2"/>
      <c r="AD130" s="19">
        <v>6</v>
      </c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19.5" customHeight="1">
      <c r="A131" s="4">
        <v>43971</v>
      </c>
      <c r="B131" s="5" t="s">
        <v>47</v>
      </c>
      <c r="C131" s="6" t="s">
        <v>23</v>
      </c>
      <c r="D131" s="6" t="s">
        <v>45</v>
      </c>
      <c r="E131" s="6" t="s">
        <v>12</v>
      </c>
      <c r="F131" s="6" t="s">
        <v>13</v>
      </c>
      <c r="G131" s="7">
        <v>7000</v>
      </c>
      <c r="H131" s="8">
        <v>1</v>
      </c>
      <c r="I131" s="7">
        <v>7000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19.5" customHeight="1">
      <c r="A132" s="4">
        <v>43995</v>
      </c>
      <c r="B132" s="5" t="s">
        <v>47</v>
      </c>
      <c r="C132" s="6" t="s">
        <v>23</v>
      </c>
      <c r="D132" s="6" t="s">
        <v>45</v>
      </c>
      <c r="E132" s="6" t="s">
        <v>12</v>
      </c>
      <c r="F132" s="6" t="s">
        <v>13</v>
      </c>
      <c r="G132" s="7">
        <v>7000</v>
      </c>
      <c r="H132" s="8">
        <v>2</v>
      </c>
      <c r="I132" s="7">
        <v>14000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3" t="s">
        <v>50</v>
      </c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19.5" customHeight="1">
      <c r="A133" s="4">
        <v>43997</v>
      </c>
      <c r="B133" s="5" t="s">
        <v>47</v>
      </c>
      <c r="C133" s="6" t="s">
        <v>23</v>
      </c>
      <c r="D133" s="6" t="s">
        <v>45</v>
      </c>
      <c r="E133" s="6" t="s">
        <v>17</v>
      </c>
      <c r="F133" s="6" t="s">
        <v>22</v>
      </c>
      <c r="G133" s="7">
        <v>8000</v>
      </c>
      <c r="H133" s="8">
        <v>2</v>
      </c>
      <c r="I133" s="7">
        <v>16000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19.5" customHeight="1">
      <c r="A134" s="4">
        <v>43999</v>
      </c>
      <c r="B134" s="5" t="s">
        <v>47</v>
      </c>
      <c r="C134" s="6" t="s">
        <v>23</v>
      </c>
      <c r="D134" s="6" t="s">
        <v>45</v>
      </c>
      <c r="E134" s="6" t="s">
        <v>17</v>
      </c>
      <c r="F134" s="6" t="s">
        <v>22</v>
      </c>
      <c r="G134" s="7">
        <v>8000</v>
      </c>
      <c r="H134" s="8">
        <v>5</v>
      </c>
      <c r="I134" s="7">
        <v>40000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 t="s">
        <v>10</v>
      </c>
      <c r="AB134" s="2" t="s">
        <v>9</v>
      </c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19.5" customHeight="1">
      <c r="A135" s="4">
        <v>44008</v>
      </c>
      <c r="B135" s="5" t="s">
        <v>47</v>
      </c>
      <c r="C135" s="6" t="s">
        <v>23</v>
      </c>
      <c r="D135" s="6" t="s">
        <v>45</v>
      </c>
      <c r="E135" s="15" t="s">
        <v>12</v>
      </c>
      <c r="F135" s="15" t="s">
        <v>25</v>
      </c>
      <c r="G135" s="7">
        <v>6000</v>
      </c>
      <c r="H135" s="8">
        <v>10</v>
      </c>
      <c r="I135" s="7">
        <v>60000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 t="s">
        <v>26</v>
      </c>
      <c r="AB135" s="2" t="s">
        <v>51</v>
      </c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19.5" customHeight="1">
      <c r="A136" s="4">
        <v>44026</v>
      </c>
      <c r="B136" s="5" t="s">
        <v>47</v>
      </c>
      <c r="C136" s="6" t="s">
        <v>23</v>
      </c>
      <c r="D136" s="6" t="s">
        <v>45</v>
      </c>
      <c r="E136" s="6" t="s">
        <v>14</v>
      </c>
      <c r="F136" s="6" t="s">
        <v>27</v>
      </c>
      <c r="G136" s="7">
        <v>18000</v>
      </c>
      <c r="H136" s="8">
        <v>7</v>
      </c>
      <c r="I136" s="7">
        <v>126000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 t="s">
        <v>21</v>
      </c>
      <c r="AB136" s="2" t="s">
        <v>40</v>
      </c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19.5" customHeight="1">
      <c r="A137" s="4">
        <v>44060</v>
      </c>
      <c r="B137" s="5" t="s">
        <v>47</v>
      </c>
      <c r="C137" s="6" t="s">
        <v>23</v>
      </c>
      <c r="D137" s="6" t="s">
        <v>45</v>
      </c>
      <c r="E137" s="6" t="s">
        <v>14</v>
      </c>
      <c r="F137" s="6" t="s">
        <v>27</v>
      </c>
      <c r="G137" s="7">
        <v>18000</v>
      </c>
      <c r="H137" s="8">
        <v>8</v>
      </c>
      <c r="I137" s="7">
        <v>144000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 t="s">
        <v>19</v>
      </c>
      <c r="AB137" s="2" t="s">
        <v>35</v>
      </c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19.5" customHeight="1">
      <c r="A138" s="4">
        <v>44068</v>
      </c>
      <c r="B138" s="5" t="s">
        <v>47</v>
      </c>
      <c r="C138" s="6" t="s">
        <v>23</v>
      </c>
      <c r="D138" s="6" t="s">
        <v>45</v>
      </c>
      <c r="E138" s="6" t="s">
        <v>14</v>
      </c>
      <c r="F138" s="6" t="s">
        <v>27</v>
      </c>
      <c r="G138" s="7">
        <v>18000</v>
      </c>
      <c r="H138" s="8">
        <v>10</v>
      </c>
      <c r="I138" s="7">
        <v>180000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 t="s">
        <v>23</v>
      </c>
      <c r="AB138" s="2" t="s">
        <v>47</v>
      </c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19.5" customHeight="1">
      <c r="A139" s="4">
        <v>44069</v>
      </c>
      <c r="B139" s="5" t="s">
        <v>47</v>
      </c>
      <c r="C139" s="6" t="s">
        <v>23</v>
      </c>
      <c r="D139" s="6" t="s">
        <v>45</v>
      </c>
      <c r="E139" s="6" t="s">
        <v>12</v>
      </c>
      <c r="F139" s="6" t="s">
        <v>20</v>
      </c>
      <c r="G139" s="7">
        <v>3000</v>
      </c>
      <c r="H139" s="8">
        <v>6</v>
      </c>
      <c r="I139" s="7">
        <v>18000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19.5" customHeight="1">
      <c r="A140" s="4">
        <v>44086</v>
      </c>
      <c r="B140" s="5" t="s">
        <v>47</v>
      </c>
      <c r="C140" s="6" t="s">
        <v>23</v>
      </c>
      <c r="D140" s="6" t="s">
        <v>45</v>
      </c>
      <c r="E140" s="6" t="s">
        <v>12</v>
      </c>
      <c r="F140" s="6" t="s">
        <v>20</v>
      </c>
      <c r="G140" s="7">
        <v>3000</v>
      </c>
      <c r="H140" s="8">
        <v>2</v>
      </c>
      <c r="I140" s="7">
        <v>6000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3" t="s">
        <v>52</v>
      </c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19.5" customHeight="1">
      <c r="A141" s="4">
        <v>44088</v>
      </c>
      <c r="B141" s="5" t="s">
        <v>47</v>
      </c>
      <c r="C141" s="6" t="s">
        <v>23</v>
      </c>
      <c r="D141" s="6" t="s">
        <v>45</v>
      </c>
      <c r="E141" s="6" t="s">
        <v>17</v>
      </c>
      <c r="F141" s="6" t="s">
        <v>22</v>
      </c>
      <c r="G141" s="7">
        <v>8000</v>
      </c>
      <c r="H141" s="8">
        <v>7</v>
      </c>
      <c r="I141" s="7">
        <v>56000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3" t="s">
        <v>1</v>
      </c>
      <c r="AC141" s="23" t="s">
        <v>3</v>
      </c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19.5" customHeight="1">
      <c r="A142" s="4">
        <v>44116</v>
      </c>
      <c r="B142" s="5" t="s">
        <v>47</v>
      </c>
      <c r="C142" s="6" t="s">
        <v>23</v>
      </c>
      <c r="D142" s="6" t="s">
        <v>45</v>
      </c>
      <c r="E142" s="6" t="s">
        <v>12</v>
      </c>
      <c r="F142" s="6" t="s">
        <v>13</v>
      </c>
      <c r="G142" s="7">
        <v>7000</v>
      </c>
      <c r="H142" s="8">
        <v>7</v>
      </c>
      <c r="I142" s="7">
        <v>49000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 t="s">
        <v>26</v>
      </c>
      <c r="AB142" s="24" t="e">
        <v>#N/A</v>
      </c>
      <c r="AC142" s="2" t="s">
        <v>34</v>
      </c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19.5" customHeight="1">
      <c r="A143" s="4">
        <v>44118</v>
      </c>
      <c r="B143" s="5" t="s">
        <v>47</v>
      </c>
      <c r="C143" s="6" t="s">
        <v>23</v>
      </c>
      <c r="D143" s="6" t="s">
        <v>45</v>
      </c>
      <c r="E143" s="6" t="s">
        <v>17</v>
      </c>
      <c r="F143" s="6" t="s">
        <v>18</v>
      </c>
      <c r="G143" s="7">
        <v>4000</v>
      </c>
      <c r="H143" s="8">
        <v>6</v>
      </c>
      <c r="I143" s="7">
        <v>24000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 t="s">
        <v>23</v>
      </c>
      <c r="AB143" s="24" t="e">
        <v>#N/A</v>
      </c>
      <c r="AC143" s="2" t="s">
        <v>45</v>
      </c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19.5" customHeight="1">
      <c r="A144" s="4">
        <v>44133</v>
      </c>
      <c r="B144" s="5" t="s">
        <v>47</v>
      </c>
      <c r="C144" s="6" t="s">
        <v>23</v>
      </c>
      <c r="D144" s="6" t="s">
        <v>45</v>
      </c>
      <c r="E144" s="6" t="s">
        <v>17</v>
      </c>
      <c r="F144" s="6" t="s">
        <v>18</v>
      </c>
      <c r="G144" s="7">
        <v>4000</v>
      </c>
      <c r="H144" s="8">
        <v>8</v>
      </c>
      <c r="I144" s="7">
        <v>32000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 t="s">
        <v>19</v>
      </c>
      <c r="AB144" s="24" t="e">
        <v>#N/A</v>
      </c>
      <c r="AC144" s="2" t="s">
        <v>36</v>
      </c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19.5" customHeight="1">
      <c r="A145" s="4">
        <v>44143</v>
      </c>
      <c r="B145" s="5" t="s">
        <v>47</v>
      </c>
      <c r="C145" s="6" t="s">
        <v>23</v>
      </c>
      <c r="D145" s="6" t="s">
        <v>45</v>
      </c>
      <c r="E145" s="6" t="s">
        <v>12</v>
      </c>
      <c r="F145" s="6" t="s">
        <v>25</v>
      </c>
      <c r="G145" s="7">
        <v>6000</v>
      </c>
      <c r="H145" s="8">
        <v>5</v>
      </c>
      <c r="I145" s="7">
        <v>30000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 t="s">
        <v>10</v>
      </c>
      <c r="AB145" s="24" t="e">
        <v>#N/A</v>
      </c>
      <c r="AC145" s="2" t="s">
        <v>11</v>
      </c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19.5" customHeight="1">
      <c r="A146" s="4">
        <v>44144</v>
      </c>
      <c r="B146" s="5" t="s">
        <v>47</v>
      </c>
      <c r="C146" s="6" t="s">
        <v>23</v>
      </c>
      <c r="D146" s="6" t="s">
        <v>45</v>
      </c>
      <c r="E146" s="6" t="s">
        <v>12</v>
      </c>
      <c r="F146" s="6" t="s">
        <v>25</v>
      </c>
      <c r="G146" s="7">
        <v>6000</v>
      </c>
      <c r="H146" s="8">
        <v>8</v>
      </c>
      <c r="I146" s="7">
        <v>48000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 t="s">
        <v>21</v>
      </c>
      <c r="AB146" s="24" t="e">
        <v>#N/A</v>
      </c>
      <c r="AC146" s="2" t="s">
        <v>41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19.5" customHeight="1">
      <c r="A147" s="4">
        <v>44145</v>
      </c>
      <c r="B147" s="5" t="s">
        <v>47</v>
      </c>
      <c r="C147" s="6" t="s">
        <v>23</v>
      </c>
      <c r="D147" s="6" t="s">
        <v>45</v>
      </c>
      <c r="E147" s="6" t="s">
        <v>14</v>
      </c>
      <c r="F147" s="6" t="s">
        <v>15</v>
      </c>
      <c r="G147" s="7">
        <v>10000</v>
      </c>
      <c r="H147" s="8">
        <v>1</v>
      </c>
      <c r="I147" s="7">
        <v>10000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19.5" customHeight="1">
      <c r="A148" s="4">
        <v>44146</v>
      </c>
      <c r="B148" s="5" t="s">
        <v>47</v>
      </c>
      <c r="C148" s="6" t="s">
        <v>23</v>
      </c>
      <c r="D148" s="6" t="s">
        <v>45</v>
      </c>
      <c r="E148" s="6" t="s">
        <v>14</v>
      </c>
      <c r="F148" s="6" t="s">
        <v>15</v>
      </c>
      <c r="G148" s="7">
        <v>10000</v>
      </c>
      <c r="H148" s="8">
        <v>7</v>
      </c>
      <c r="I148" s="7">
        <v>70000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19.5" customHeight="1">
      <c r="A149" s="4">
        <v>44187</v>
      </c>
      <c r="B149" s="5" t="s">
        <v>47</v>
      </c>
      <c r="C149" s="6" t="s">
        <v>23</v>
      </c>
      <c r="D149" s="6" t="s">
        <v>45</v>
      </c>
      <c r="E149" s="6" t="s">
        <v>17</v>
      </c>
      <c r="F149" s="6" t="s">
        <v>18</v>
      </c>
      <c r="G149" s="7">
        <v>4000</v>
      </c>
      <c r="H149" s="8">
        <v>6</v>
      </c>
      <c r="I149" s="7">
        <v>24000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19.5" customHeight="1">
      <c r="A150" s="4">
        <v>44193</v>
      </c>
      <c r="B150" s="5" t="s">
        <v>47</v>
      </c>
      <c r="C150" s="6" t="s">
        <v>23</v>
      </c>
      <c r="D150" s="6" t="s">
        <v>45</v>
      </c>
      <c r="E150" s="6" t="s">
        <v>14</v>
      </c>
      <c r="F150" s="6" t="s">
        <v>27</v>
      </c>
      <c r="G150" s="7">
        <v>18000</v>
      </c>
      <c r="H150" s="8">
        <v>3</v>
      </c>
      <c r="I150" s="7">
        <v>54000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19.5" customHeight="1">
      <c r="A151" s="4">
        <v>44196</v>
      </c>
      <c r="B151" s="5" t="s">
        <v>47</v>
      </c>
      <c r="C151" s="6" t="s">
        <v>23</v>
      </c>
      <c r="D151" s="6" t="s">
        <v>45</v>
      </c>
      <c r="E151" s="6" t="s">
        <v>12</v>
      </c>
      <c r="F151" s="6" t="s">
        <v>13</v>
      </c>
      <c r="G151" s="7">
        <v>7000</v>
      </c>
      <c r="H151" s="8">
        <v>10</v>
      </c>
      <c r="I151" s="7">
        <v>70000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19.5" customHeight="1">
      <c r="A152" s="4">
        <v>44203</v>
      </c>
      <c r="B152" s="5" t="s">
        <v>47</v>
      </c>
      <c r="C152" s="6" t="s">
        <v>23</v>
      </c>
      <c r="D152" s="6" t="s">
        <v>45</v>
      </c>
      <c r="E152" s="6" t="s">
        <v>12</v>
      </c>
      <c r="F152" s="6" t="s">
        <v>13</v>
      </c>
      <c r="G152" s="7">
        <v>7000</v>
      </c>
      <c r="H152" s="8">
        <v>2</v>
      </c>
      <c r="I152" s="7">
        <v>14000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19.5" customHeight="1">
      <c r="A153" s="4">
        <v>44212</v>
      </c>
      <c r="B153" s="5" t="s">
        <v>47</v>
      </c>
      <c r="C153" s="6" t="s">
        <v>23</v>
      </c>
      <c r="D153" s="6" t="s">
        <v>45</v>
      </c>
      <c r="E153" s="6" t="s">
        <v>12</v>
      </c>
      <c r="F153" s="6" t="s">
        <v>20</v>
      </c>
      <c r="G153" s="7">
        <v>3000</v>
      </c>
      <c r="H153" s="8">
        <v>5</v>
      </c>
      <c r="I153" s="7">
        <v>15000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19.5" customHeight="1">
      <c r="A154" s="4">
        <v>44217</v>
      </c>
      <c r="B154" s="5" t="s">
        <v>47</v>
      </c>
      <c r="C154" s="6" t="s">
        <v>23</v>
      </c>
      <c r="D154" s="6" t="s">
        <v>45</v>
      </c>
      <c r="E154" s="6" t="s">
        <v>14</v>
      </c>
      <c r="F154" s="6" t="s">
        <v>27</v>
      </c>
      <c r="G154" s="7">
        <v>18000</v>
      </c>
      <c r="H154" s="8">
        <v>3</v>
      </c>
      <c r="I154" s="7">
        <v>54000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19.5" customHeight="1">
      <c r="A155" s="4">
        <v>44221</v>
      </c>
      <c r="B155" s="5" t="s">
        <v>47</v>
      </c>
      <c r="C155" s="6" t="s">
        <v>23</v>
      </c>
      <c r="D155" s="6" t="s">
        <v>45</v>
      </c>
      <c r="E155" s="6" t="s">
        <v>17</v>
      </c>
      <c r="F155" s="6" t="s">
        <v>18</v>
      </c>
      <c r="G155" s="7">
        <v>4000</v>
      </c>
      <c r="H155" s="8">
        <v>5</v>
      </c>
      <c r="I155" s="7">
        <v>20000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19.5" customHeight="1">
      <c r="A156" s="4">
        <v>43835</v>
      </c>
      <c r="B156" s="5" t="s">
        <v>51</v>
      </c>
      <c r="C156" s="6" t="s">
        <v>26</v>
      </c>
      <c r="D156" s="6" t="s">
        <v>34</v>
      </c>
      <c r="E156" s="6" t="s">
        <v>12</v>
      </c>
      <c r="F156" s="6" t="s">
        <v>25</v>
      </c>
      <c r="G156" s="7">
        <v>6000</v>
      </c>
      <c r="H156" s="8">
        <v>10</v>
      </c>
      <c r="I156" s="7">
        <v>60000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19.5" customHeight="1">
      <c r="A157" s="4">
        <v>43836</v>
      </c>
      <c r="B157" s="5" t="s">
        <v>51</v>
      </c>
      <c r="C157" s="6" t="s">
        <v>26</v>
      </c>
      <c r="D157" s="6" t="s">
        <v>34</v>
      </c>
      <c r="E157" s="6" t="s">
        <v>12</v>
      </c>
      <c r="F157" s="6" t="s">
        <v>13</v>
      </c>
      <c r="G157" s="7">
        <v>7000</v>
      </c>
      <c r="H157" s="8">
        <v>10</v>
      </c>
      <c r="I157" s="7">
        <v>70000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19.5" customHeight="1">
      <c r="A158" s="4">
        <v>43849</v>
      </c>
      <c r="B158" s="5" t="s">
        <v>51</v>
      </c>
      <c r="C158" s="6" t="s">
        <v>26</v>
      </c>
      <c r="D158" s="6" t="s">
        <v>34</v>
      </c>
      <c r="E158" s="6" t="s">
        <v>17</v>
      </c>
      <c r="F158" s="6" t="s">
        <v>18</v>
      </c>
      <c r="G158" s="7">
        <v>4000</v>
      </c>
      <c r="H158" s="8">
        <v>1</v>
      </c>
      <c r="I158" s="7">
        <v>4000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ht="19.5" customHeight="1">
      <c r="A159" s="4">
        <v>43851</v>
      </c>
      <c r="B159" s="5" t="s">
        <v>51</v>
      </c>
      <c r="C159" s="6" t="s">
        <v>26</v>
      </c>
      <c r="D159" s="6" t="s">
        <v>34</v>
      </c>
      <c r="E159" s="6" t="s">
        <v>14</v>
      </c>
      <c r="F159" s="6" t="s">
        <v>27</v>
      </c>
      <c r="G159" s="7">
        <v>18000</v>
      </c>
      <c r="H159" s="8">
        <v>1</v>
      </c>
      <c r="I159" s="7">
        <v>18000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ht="19.5" customHeight="1">
      <c r="A160" s="4">
        <v>43854</v>
      </c>
      <c r="B160" s="5" t="s">
        <v>51</v>
      </c>
      <c r="C160" s="6" t="s">
        <v>26</v>
      </c>
      <c r="D160" s="6" t="s">
        <v>34</v>
      </c>
      <c r="E160" s="6" t="s">
        <v>12</v>
      </c>
      <c r="F160" s="6" t="s">
        <v>13</v>
      </c>
      <c r="G160" s="7">
        <v>7000</v>
      </c>
      <c r="H160" s="8">
        <v>6</v>
      </c>
      <c r="I160" s="7">
        <v>42000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ht="19.5" customHeight="1">
      <c r="A161" s="4">
        <v>43856</v>
      </c>
      <c r="B161" s="5" t="s">
        <v>51</v>
      </c>
      <c r="C161" s="6" t="s">
        <v>26</v>
      </c>
      <c r="D161" s="6" t="s">
        <v>34</v>
      </c>
      <c r="E161" s="6" t="s">
        <v>17</v>
      </c>
      <c r="F161" s="6" t="s">
        <v>18</v>
      </c>
      <c r="G161" s="7">
        <v>4000</v>
      </c>
      <c r="H161" s="8">
        <v>6</v>
      </c>
      <c r="I161" s="7">
        <v>24000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ht="19.5" customHeight="1">
      <c r="A162" s="4">
        <v>43863</v>
      </c>
      <c r="B162" s="5" t="s">
        <v>51</v>
      </c>
      <c r="C162" s="6" t="s">
        <v>26</v>
      </c>
      <c r="D162" s="6" t="s">
        <v>34</v>
      </c>
      <c r="E162" s="6" t="s">
        <v>12</v>
      </c>
      <c r="F162" s="6" t="s">
        <v>13</v>
      </c>
      <c r="G162" s="7">
        <v>7000</v>
      </c>
      <c r="H162" s="8">
        <v>4</v>
      </c>
      <c r="I162" s="7">
        <v>28000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ht="19.5" customHeight="1">
      <c r="A163" s="4">
        <v>43879</v>
      </c>
      <c r="B163" s="5" t="s">
        <v>51</v>
      </c>
      <c r="C163" s="6" t="s">
        <v>26</v>
      </c>
      <c r="D163" s="6" t="s">
        <v>34</v>
      </c>
      <c r="E163" s="6" t="s">
        <v>14</v>
      </c>
      <c r="F163" s="6" t="s">
        <v>27</v>
      </c>
      <c r="G163" s="7">
        <v>18000</v>
      </c>
      <c r="H163" s="8">
        <v>4</v>
      </c>
      <c r="I163" s="7">
        <v>72000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ht="19.5" customHeight="1">
      <c r="A164" s="4">
        <v>43889</v>
      </c>
      <c r="B164" s="5" t="s">
        <v>51</v>
      </c>
      <c r="C164" s="6" t="s">
        <v>26</v>
      </c>
      <c r="D164" s="6" t="s">
        <v>34</v>
      </c>
      <c r="E164" s="6" t="s">
        <v>14</v>
      </c>
      <c r="F164" s="6" t="s">
        <v>15</v>
      </c>
      <c r="G164" s="7">
        <v>10000</v>
      </c>
      <c r="H164" s="8">
        <v>1</v>
      </c>
      <c r="I164" s="7">
        <v>10000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19.5" customHeight="1">
      <c r="A165" s="4">
        <v>43897</v>
      </c>
      <c r="B165" s="5" t="s">
        <v>51</v>
      </c>
      <c r="C165" s="6" t="s">
        <v>26</v>
      </c>
      <c r="D165" s="6" t="s">
        <v>34</v>
      </c>
      <c r="E165" s="6" t="s">
        <v>12</v>
      </c>
      <c r="F165" s="6" t="s">
        <v>25</v>
      </c>
      <c r="G165" s="7">
        <v>6000</v>
      </c>
      <c r="H165" s="8">
        <v>2</v>
      </c>
      <c r="I165" s="7">
        <v>12000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ht="19.5" customHeight="1">
      <c r="A166" s="4">
        <v>43924</v>
      </c>
      <c r="B166" s="5" t="s">
        <v>51</v>
      </c>
      <c r="C166" s="6" t="s">
        <v>26</v>
      </c>
      <c r="D166" s="6" t="s">
        <v>34</v>
      </c>
      <c r="E166" s="6" t="s">
        <v>12</v>
      </c>
      <c r="F166" s="6" t="s">
        <v>13</v>
      </c>
      <c r="G166" s="7">
        <v>7000</v>
      </c>
      <c r="H166" s="8">
        <v>3</v>
      </c>
      <c r="I166" s="7">
        <v>21000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ht="19.5" customHeight="1">
      <c r="A167" s="4">
        <v>43930</v>
      </c>
      <c r="B167" s="5" t="s">
        <v>51</v>
      </c>
      <c r="C167" s="6" t="s">
        <v>26</v>
      </c>
      <c r="D167" s="6" t="s">
        <v>34</v>
      </c>
      <c r="E167" s="6" t="s">
        <v>12</v>
      </c>
      <c r="F167" s="6" t="s">
        <v>13</v>
      </c>
      <c r="G167" s="7">
        <v>7000</v>
      </c>
      <c r="H167" s="8">
        <v>8</v>
      </c>
      <c r="I167" s="7">
        <v>56000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19.5" customHeight="1">
      <c r="A168" s="4">
        <v>43932</v>
      </c>
      <c r="B168" s="5" t="s">
        <v>51</v>
      </c>
      <c r="C168" s="6" t="s">
        <v>26</v>
      </c>
      <c r="D168" s="6" t="s">
        <v>34</v>
      </c>
      <c r="E168" s="6" t="s">
        <v>12</v>
      </c>
      <c r="F168" s="6" t="s">
        <v>13</v>
      </c>
      <c r="G168" s="7">
        <v>7000</v>
      </c>
      <c r="H168" s="8">
        <v>3</v>
      </c>
      <c r="I168" s="7">
        <v>21000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ht="19.5" customHeight="1">
      <c r="A169" s="4">
        <v>43935</v>
      </c>
      <c r="B169" s="5" t="s">
        <v>51</v>
      </c>
      <c r="C169" s="6" t="s">
        <v>26</v>
      </c>
      <c r="D169" s="6" t="s">
        <v>34</v>
      </c>
      <c r="E169" s="6" t="s">
        <v>12</v>
      </c>
      <c r="F169" s="6" t="s">
        <v>25</v>
      </c>
      <c r="G169" s="7">
        <v>6000</v>
      </c>
      <c r="H169" s="8">
        <v>4</v>
      </c>
      <c r="I169" s="7">
        <v>24000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ht="19.5" customHeight="1">
      <c r="A170" s="4">
        <v>43939</v>
      </c>
      <c r="B170" s="5" t="s">
        <v>51</v>
      </c>
      <c r="C170" s="6" t="s">
        <v>26</v>
      </c>
      <c r="D170" s="6" t="s">
        <v>34</v>
      </c>
      <c r="E170" s="6" t="s">
        <v>17</v>
      </c>
      <c r="F170" s="6" t="s">
        <v>22</v>
      </c>
      <c r="G170" s="7">
        <v>8000</v>
      </c>
      <c r="H170" s="8">
        <v>1</v>
      </c>
      <c r="I170" s="7">
        <v>8000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ht="19.5" customHeight="1">
      <c r="A171" s="4">
        <v>43940</v>
      </c>
      <c r="B171" s="5" t="s">
        <v>51</v>
      </c>
      <c r="C171" s="6" t="s">
        <v>26</v>
      </c>
      <c r="D171" s="6" t="s">
        <v>34</v>
      </c>
      <c r="E171" s="6" t="s">
        <v>17</v>
      </c>
      <c r="F171" s="6" t="s">
        <v>22</v>
      </c>
      <c r="G171" s="7">
        <v>8000</v>
      </c>
      <c r="H171" s="8">
        <v>6</v>
      </c>
      <c r="I171" s="7">
        <v>48000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ht="19.5" customHeight="1">
      <c r="A172" s="4">
        <v>43963</v>
      </c>
      <c r="B172" s="5" t="s">
        <v>51</v>
      </c>
      <c r="C172" s="6" t="s">
        <v>26</v>
      </c>
      <c r="D172" s="6" t="s">
        <v>34</v>
      </c>
      <c r="E172" s="6" t="s">
        <v>14</v>
      </c>
      <c r="F172" s="6" t="s">
        <v>15</v>
      </c>
      <c r="G172" s="7">
        <v>10000</v>
      </c>
      <c r="H172" s="8">
        <v>6</v>
      </c>
      <c r="I172" s="7">
        <v>60000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ht="19.5" customHeight="1">
      <c r="A173" s="4">
        <v>43966</v>
      </c>
      <c r="B173" s="5" t="s">
        <v>51</v>
      </c>
      <c r="C173" s="6" t="s">
        <v>26</v>
      </c>
      <c r="D173" s="6" t="s">
        <v>34</v>
      </c>
      <c r="E173" s="6" t="s">
        <v>12</v>
      </c>
      <c r="F173" s="6" t="s">
        <v>13</v>
      </c>
      <c r="G173" s="7">
        <v>7000</v>
      </c>
      <c r="H173" s="8">
        <v>6</v>
      </c>
      <c r="I173" s="7">
        <v>42000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ht="19.5" customHeight="1">
      <c r="A174" s="4">
        <v>43975</v>
      </c>
      <c r="B174" s="5" t="s">
        <v>51</v>
      </c>
      <c r="C174" s="6" t="s">
        <v>26</v>
      </c>
      <c r="D174" s="6" t="s">
        <v>34</v>
      </c>
      <c r="E174" s="6" t="s">
        <v>17</v>
      </c>
      <c r="F174" s="6" t="s">
        <v>18</v>
      </c>
      <c r="G174" s="7">
        <v>4000</v>
      </c>
      <c r="H174" s="8">
        <v>7</v>
      </c>
      <c r="I174" s="7">
        <v>28000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ht="19.5" customHeight="1">
      <c r="A175" s="4">
        <v>43975</v>
      </c>
      <c r="B175" s="5" t="s">
        <v>51</v>
      </c>
      <c r="C175" s="6" t="s">
        <v>26</v>
      </c>
      <c r="D175" s="6" t="s">
        <v>34</v>
      </c>
      <c r="E175" s="6" t="s">
        <v>12</v>
      </c>
      <c r="F175" s="6" t="s">
        <v>25</v>
      </c>
      <c r="G175" s="7">
        <v>6000</v>
      </c>
      <c r="H175" s="8">
        <v>5</v>
      </c>
      <c r="I175" s="7">
        <v>30000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ht="19.5" customHeight="1">
      <c r="A176" s="4">
        <v>43990</v>
      </c>
      <c r="B176" s="5" t="s">
        <v>51</v>
      </c>
      <c r="C176" s="6" t="s">
        <v>26</v>
      </c>
      <c r="D176" s="6" t="s">
        <v>34</v>
      </c>
      <c r="E176" s="6" t="s">
        <v>12</v>
      </c>
      <c r="F176" s="6" t="s">
        <v>13</v>
      </c>
      <c r="G176" s="7">
        <v>7000</v>
      </c>
      <c r="H176" s="8">
        <v>7</v>
      </c>
      <c r="I176" s="7">
        <v>49000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ht="19.5" customHeight="1">
      <c r="A177" s="4">
        <v>43996</v>
      </c>
      <c r="B177" s="5" t="s">
        <v>51</v>
      </c>
      <c r="C177" s="6" t="s">
        <v>26</v>
      </c>
      <c r="D177" s="6" t="s">
        <v>34</v>
      </c>
      <c r="E177" s="6" t="s">
        <v>17</v>
      </c>
      <c r="F177" s="6" t="s">
        <v>22</v>
      </c>
      <c r="G177" s="7">
        <v>8000</v>
      </c>
      <c r="H177" s="8">
        <v>8</v>
      </c>
      <c r="I177" s="7">
        <v>64000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ht="19.5" customHeight="1">
      <c r="A178" s="4">
        <v>43998</v>
      </c>
      <c r="B178" s="5" t="s">
        <v>51</v>
      </c>
      <c r="C178" s="6" t="s">
        <v>26</v>
      </c>
      <c r="D178" s="6" t="s">
        <v>34</v>
      </c>
      <c r="E178" s="6" t="s">
        <v>17</v>
      </c>
      <c r="F178" s="6" t="s">
        <v>22</v>
      </c>
      <c r="G178" s="7">
        <v>8000</v>
      </c>
      <c r="H178" s="8">
        <v>5</v>
      </c>
      <c r="I178" s="7">
        <v>40000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ht="19.5" customHeight="1">
      <c r="A179" s="4">
        <v>44004</v>
      </c>
      <c r="B179" s="5" t="s">
        <v>51</v>
      </c>
      <c r="C179" s="6" t="s">
        <v>26</v>
      </c>
      <c r="D179" s="6" t="s">
        <v>34</v>
      </c>
      <c r="E179" s="6" t="s">
        <v>17</v>
      </c>
      <c r="F179" s="6" t="s">
        <v>22</v>
      </c>
      <c r="G179" s="7">
        <v>8000</v>
      </c>
      <c r="H179" s="8">
        <v>8</v>
      </c>
      <c r="I179" s="7">
        <v>64000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ht="19.5" customHeight="1">
      <c r="A180" s="4">
        <v>44012</v>
      </c>
      <c r="B180" s="5" t="s">
        <v>51</v>
      </c>
      <c r="C180" s="6" t="s">
        <v>26</v>
      </c>
      <c r="D180" s="6" t="s">
        <v>34</v>
      </c>
      <c r="E180" s="6" t="s">
        <v>12</v>
      </c>
      <c r="F180" s="6" t="s">
        <v>20</v>
      </c>
      <c r="G180" s="7">
        <v>3000</v>
      </c>
      <c r="H180" s="8">
        <v>7</v>
      </c>
      <c r="I180" s="7">
        <v>21000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ht="19.5" customHeight="1">
      <c r="A181" s="4">
        <v>44028</v>
      </c>
      <c r="B181" s="5" t="s">
        <v>51</v>
      </c>
      <c r="C181" s="6" t="s">
        <v>26</v>
      </c>
      <c r="D181" s="6" t="s">
        <v>34</v>
      </c>
      <c r="E181" s="6" t="s">
        <v>17</v>
      </c>
      <c r="F181" s="6" t="s">
        <v>22</v>
      </c>
      <c r="G181" s="7">
        <v>8000</v>
      </c>
      <c r="H181" s="8">
        <v>8</v>
      </c>
      <c r="I181" s="7">
        <v>64000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39" ht="19.5" customHeight="1">
      <c r="A182" s="4">
        <v>44031</v>
      </c>
      <c r="B182" s="5" t="s">
        <v>51</v>
      </c>
      <c r="C182" s="6" t="s">
        <v>26</v>
      </c>
      <c r="D182" s="6" t="s">
        <v>34</v>
      </c>
      <c r="E182" s="6" t="s">
        <v>14</v>
      </c>
      <c r="F182" s="6" t="s">
        <v>15</v>
      </c>
      <c r="G182" s="7">
        <v>10000</v>
      </c>
      <c r="H182" s="8">
        <v>1</v>
      </c>
      <c r="I182" s="7">
        <v>10000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1:39" ht="19.5" customHeight="1">
      <c r="A183" s="4">
        <v>44033</v>
      </c>
      <c r="B183" s="5" t="s">
        <v>51</v>
      </c>
      <c r="C183" s="6" t="s">
        <v>26</v>
      </c>
      <c r="D183" s="6" t="s">
        <v>34</v>
      </c>
      <c r="E183" s="6" t="s">
        <v>12</v>
      </c>
      <c r="F183" s="6" t="s">
        <v>20</v>
      </c>
      <c r="G183" s="7">
        <v>3000</v>
      </c>
      <c r="H183" s="8">
        <v>4</v>
      </c>
      <c r="I183" s="7">
        <v>12000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1:39" ht="19.5" customHeight="1">
      <c r="A184" s="4">
        <v>44034</v>
      </c>
      <c r="B184" s="5" t="s">
        <v>51</v>
      </c>
      <c r="C184" s="6" t="s">
        <v>26</v>
      </c>
      <c r="D184" s="6" t="s">
        <v>34</v>
      </c>
      <c r="E184" s="6" t="s">
        <v>17</v>
      </c>
      <c r="F184" s="6" t="s">
        <v>22</v>
      </c>
      <c r="G184" s="7">
        <v>8000</v>
      </c>
      <c r="H184" s="8">
        <v>7</v>
      </c>
      <c r="I184" s="7">
        <v>56000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1:39" ht="19.5" customHeight="1">
      <c r="A185" s="4">
        <v>44038</v>
      </c>
      <c r="B185" s="5" t="s">
        <v>51</v>
      </c>
      <c r="C185" s="6" t="s">
        <v>26</v>
      </c>
      <c r="D185" s="6" t="s">
        <v>34</v>
      </c>
      <c r="E185" s="6" t="s">
        <v>12</v>
      </c>
      <c r="F185" s="6" t="s">
        <v>13</v>
      </c>
      <c r="G185" s="7">
        <v>7000</v>
      </c>
      <c r="H185" s="8">
        <v>8</v>
      </c>
      <c r="I185" s="7">
        <v>56000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1:39" ht="19.5" customHeight="1">
      <c r="A186" s="4">
        <v>44047</v>
      </c>
      <c r="B186" s="5" t="s">
        <v>51</v>
      </c>
      <c r="C186" s="6" t="s">
        <v>26</v>
      </c>
      <c r="D186" s="6" t="s">
        <v>34</v>
      </c>
      <c r="E186" s="6" t="s">
        <v>17</v>
      </c>
      <c r="F186" s="6" t="s">
        <v>18</v>
      </c>
      <c r="G186" s="7">
        <v>4000</v>
      </c>
      <c r="H186" s="8">
        <v>7</v>
      </c>
      <c r="I186" s="7">
        <v>28000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1:39" ht="19.5" customHeight="1">
      <c r="A187" s="4">
        <v>44050</v>
      </c>
      <c r="B187" s="5" t="s">
        <v>51</v>
      </c>
      <c r="C187" s="6" t="s">
        <v>26</v>
      </c>
      <c r="D187" s="6" t="s">
        <v>34</v>
      </c>
      <c r="E187" s="6" t="s">
        <v>12</v>
      </c>
      <c r="F187" s="6" t="s">
        <v>20</v>
      </c>
      <c r="G187" s="7">
        <v>3000</v>
      </c>
      <c r="H187" s="8">
        <v>1</v>
      </c>
      <c r="I187" s="7">
        <v>3000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1:39" ht="19.5" customHeight="1">
      <c r="A188" s="4">
        <v>44063</v>
      </c>
      <c r="B188" s="5" t="s">
        <v>51</v>
      </c>
      <c r="C188" s="6" t="s">
        <v>26</v>
      </c>
      <c r="D188" s="6" t="s">
        <v>34</v>
      </c>
      <c r="E188" s="6" t="s">
        <v>12</v>
      </c>
      <c r="F188" s="6" t="s">
        <v>13</v>
      </c>
      <c r="G188" s="7">
        <v>7000</v>
      </c>
      <c r="H188" s="8">
        <v>5</v>
      </c>
      <c r="I188" s="7">
        <v>35000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1:39" ht="19.5" customHeight="1">
      <c r="A189" s="4">
        <v>44064</v>
      </c>
      <c r="B189" s="5" t="s">
        <v>51</v>
      </c>
      <c r="C189" s="6" t="s">
        <v>26</v>
      </c>
      <c r="D189" s="6" t="s">
        <v>34</v>
      </c>
      <c r="E189" s="6" t="s">
        <v>14</v>
      </c>
      <c r="F189" s="6" t="s">
        <v>27</v>
      </c>
      <c r="G189" s="7">
        <v>18000</v>
      </c>
      <c r="H189" s="8">
        <v>3</v>
      </c>
      <c r="I189" s="7">
        <v>54000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1:39" ht="19.5" customHeight="1">
      <c r="A190" s="4">
        <v>44067</v>
      </c>
      <c r="B190" s="5" t="s">
        <v>51</v>
      </c>
      <c r="C190" s="6" t="s">
        <v>26</v>
      </c>
      <c r="D190" s="6" t="s">
        <v>34</v>
      </c>
      <c r="E190" s="6" t="s">
        <v>12</v>
      </c>
      <c r="F190" s="6" t="s">
        <v>20</v>
      </c>
      <c r="G190" s="7">
        <v>3000</v>
      </c>
      <c r="H190" s="8">
        <v>9</v>
      </c>
      <c r="I190" s="7">
        <v>27000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1:39" ht="19.5" customHeight="1">
      <c r="A191" s="4">
        <v>44068</v>
      </c>
      <c r="B191" s="5" t="s">
        <v>51</v>
      </c>
      <c r="C191" s="6" t="s">
        <v>26</v>
      </c>
      <c r="D191" s="6" t="s">
        <v>34</v>
      </c>
      <c r="E191" s="6" t="s">
        <v>17</v>
      </c>
      <c r="F191" s="6" t="s">
        <v>22</v>
      </c>
      <c r="G191" s="7">
        <v>8000</v>
      </c>
      <c r="H191" s="8">
        <v>1</v>
      </c>
      <c r="I191" s="7">
        <v>8000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1:39" ht="19.5" customHeight="1">
      <c r="A192" s="4">
        <v>44068</v>
      </c>
      <c r="B192" s="5" t="s">
        <v>51</v>
      </c>
      <c r="C192" s="6" t="s">
        <v>26</v>
      </c>
      <c r="D192" s="6" t="s">
        <v>34</v>
      </c>
      <c r="E192" s="6" t="s">
        <v>12</v>
      </c>
      <c r="F192" s="6" t="s">
        <v>25</v>
      </c>
      <c r="G192" s="7">
        <v>6000</v>
      </c>
      <c r="H192" s="8">
        <v>3</v>
      </c>
      <c r="I192" s="7">
        <v>18000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1:39" ht="19.5" customHeight="1">
      <c r="A193" s="4">
        <v>44070</v>
      </c>
      <c r="B193" s="5" t="s">
        <v>51</v>
      </c>
      <c r="C193" s="6" t="s">
        <v>26</v>
      </c>
      <c r="D193" s="6" t="s">
        <v>34</v>
      </c>
      <c r="E193" s="6" t="s">
        <v>12</v>
      </c>
      <c r="F193" s="6" t="s">
        <v>13</v>
      </c>
      <c r="G193" s="7">
        <v>7000</v>
      </c>
      <c r="H193" s="8">
        <v>9</v>
      </c>
      <c r="I193" s="7">
        <v>63000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</row>
    <row r="194" spans="1:39" ht="19.5" customHeight="1">
      <c r="A194" s="4">
        <v>44071</v>
      </c>
      <c r="B194" s="5" t="s">
        <v>51</v>
      </c>
      <c r="C194" s="6" t="s">
        <v>26</v>
      </c>
      <c r="D194" s="6" t="s">
        <v>34</v>
      </c>
      <c r="E194" s="6" t="s">
        <v>14</v>
      </c>
      <c r="F194" s="6" t="s">
        <v>27</v>
      </c>
      <c r="G194" s="7">
        <v>18000</v>
      </c>
      <c r="H194" s="8">
        <v>4</v>
      </c>
      <c r="I194" s="7">
        <v>72000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</row>
    <row r="195" spans="1:39" ht="19.5" customHeight="1">
      <c r="A195" s="4">
        <v>44090</v>
      </c>
      <c r="B195" s="5" t="s">
        <v>51</v>
      </c>
      <c r="C195" s="6" t="s">
        <v>26</v>
      </c>
      <c r="D195" s="6" t="s">
        <v>34</v>
      </c>
      <c r="E195" s="6" t="s">
        <v>12</v>
      </c>
      <c r="F195" s="6" t="s">
        <v>13</v>
      </c>
      <c r="G195" s="7">
        <v>7000</v>
      </c>
      <c r="H195" s="8">
        <v>6</v>
      </c>
      <c r="I195" s="7">
        <v>42000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</row>
    <row r="196" spans="1:39" ht="19.5" customHeight="1">
      <c r="A196" s="4">
        <v>44096</v>
      </c>
      <c r="B196" s="5" t="s">
        <v>51</v>
      </c>
      <c r="C196" s="6" t="s">
        <v>26</v>
      </c>
      <c r="D196" s="6" t="s">
        <v>34</v>
      </c>
      <c r="E196" s="6" t="s">
        <v>14</v>
      </c>
      <c r="F196" s="6" t="s">
        <v>15</v>
      </c>
      <c r="G196" s="7">
        <v>10000</v>
      </c>
      <c r="H196" s="8">
        <v>9</v>
      </c>
      <c r="I196" s="7">
        <v>90000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</row>
    <row r="197" spans="1:39" ht="19.5" customHeight="1">
      <c r="A197" s="4">
        <v>44106</v>
      </c>
      <c r="B197" s="5" t="s">
        <v>51</v>
      </c>
      <c r="C197" s="6" t="s">
        <v>26</v>
      </c>
      <c r="D197" s="6" t="s">
        <v>34</v>
      </c>
      <c r="E197" s="6" t="s">
        <v>14</v>
      </c>
      <c r="F197" s="6" t="s">
        <v>15</v>
      </c>
      <c r="G197" s="7">
        <v>10000</v>
      </c>
      <c r="H197" s="8">
        <v>10</v>
      </c>
      <c r="I197" s="7">
        <v>100000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1:39" ht="19.5" customHeight="1">
      <c r="A198" s="4">
        <v>44107</v>
      </c>
      <c r="B198" s="5" t="s">
        <v>51</v>
      </c>
      <c r="C198" s="6" t="s">
        <v>26</v>
      </c>
      <c r="D198" s="6" t="s">
        <v>34</v>
      </c>
      <c r="E198" s="6" t="s">
        <v>17</v>
      </c>
      <c r="F198" s="6" t="s">
        <v>18</v>
      </c>
      <c r="G198" s="7">
        <v>4000</v>
      </c>
      <c r="H198" s="8">
        <v>2</v>
      </c>
      <c r="I198" s="7">
        <v>8000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</row>
    <row r="199" spans="1:39" ht="19.5" customHeight="1">
      <c r="A199" s="4">
        <v>44122</v>
      </c>
      <c r="B199" s="5" t="s">
        <v>51</v>
      </c>
      <c r="C199" s="6" t="s">
        <v>26</v>
      </c>
      <c r="D199" s="6" t="s">
        <v>34</v>
      </c>
      <c r="E199" s="6" t="s">
        <v>14</v>
      </c>
      <c r="F199" s="6" t="s">
        <v>27</v>
      </c>
      <c r="G199" s="7">
        <v>18000</v>
      </c>
      <c r="H199" s="8">
        <v>3</v>
      </c>
      <c r="I199" s="7">
        <v>54000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</row>
    <row r="200" spans="1:39" ht="19.5" customHeight="1">
      <c r="A200" s="4">
        <v>44138</v>
      </c>
      <c r="B200" s="5" t="s">
        <v>51</v>
      </c>
      <c r="C200" s="6" t="s">
        <v>26</v>
      </c>
      <c r="D200" s="6" t="s">
        <v>34</v>
      </c>
      <c r="E200" s="6" t="s">
        <v>14</v>
      </c>
      <c r="F200" s="6" t="s">
        <v>15</v>
      </c>
      <c r="G200" s="7">
        <v>10000</v>
      </c>
      <c r="H200" s="8">
        <v>7</v>
      </c>
      <c r="I200" s="7">
        <v>70000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</row>
    <row r="201" spans="1:39" ht="19.5" customHeight="1">
      <c r="A201" s="4">
        <v>44138</v>
      </c>
      <c r="B201" s="5" t="s">
        <v>51</v>
      </c>
      <c r="C201" s="6" t="s">
        <v>26</v>
      </c>
      <c r="D201" s="6" t="s">
        <v>34</v>
      </c>
      <c r="E201" s="6" t="s">
        <v>17</v>
      </c>
      <c r="F201" s="6" t="s">
        <v>22</v>
      </c>
      <c r="G201" s="7">
        <v>8000</v>
      </c>
      <c r="H201" s="8">
        <v>7</v>
      </c>
      <c r="I201" s="7">
        <v>56000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</row>
    <row r="202" spans="1:39" ht="19.5" customHeight="1">
      <c r="A202" s="4">
        <v>44139</v>
      </c>
      <c r="B202" s="5" t="s">
        <v>51</v>
      </c>
      <c r="C202" s="6" t="s">
        <v>26</v>
      </c>
      <c r="D202" s="6" t="s">
        <v>34</v>
      </c>
      <c r="E202" s="6" t="s">
        <v>14</v>
      </c>
      <c r="F202" s="6" t="s">
        <v>15</v>
      </c>
      <c r="G202" s="7">
        <v>10000</v>
      </c>
      <c r="H202" s="8">
        <v>2</v>
      </c>
      <c r="I202" s="7">
        <v>20000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</row>
    <row r="203" spans="1:39" ht="19.5" customHeight="1">
      <c r="A203" s="4">
        <v>44147</v>
      </c>
      <c r="B203" s="5" t="s">
        <v>51</v>
      </c>
      <c r="C203" s="6" t="s">
        <v>26</v>
      </c>
      <c r="D203" s="6" t="s">
        <v>34</v>
      </c>
      <c r="E203" s="6" t="s">
        <v>14</v>
      </c>
      <c r="F203" s="6" t="s">
        <v>15</v>
      </c>
      <c r="G203" s="7">
        <v>10000</v>
      </c>
      <c r="H203" s="8">
        <v>5</v>
      </c>
      <c r="I203" s="7">
        <v>50000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</row>
    <row r="204" spans="1:39" ht="19.5" customHeight="1">
      <c r="A204" s="4">
        <v>44154</v>
      </c>
      <c r="B204" s="5" t="s">
        <v>51</v>
      </c>
      <c r="C204" s="6" t="s">
        <v>26</v>
      </c>
      <c r="D204" s="6" t="s">
        <v>34</v>
      </c>
      <c r="E204" s="6" t="s">
        <v>14</v>
      </c>
      <c r="F204" s="6" t="s">
        <v>27</v>
      </c>
      <c r="G204" s="7">
        <v>18000</v>
      </c>
      <c r="H204" s="8">
        <v>10</v>
      </c>
      <c r="I204" s="7">
        <v>180000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</row>
    <row r="205" spans="1:39" ht="19.5" customHeight="1">
      <c r="A205" s="4">
        <v>44164</v>
      </c>
      <c r="B205" s="5" t="s">
        <v>51</v>
      </c>
      <c r="C205" s="6" t="s">
        <v>26</v>
      </c>
      <c r="D205" s="6" t="s">
        <v>34</v>
      </c>
      <c r="E205" s="6" t="s">
        <v>12</v>
      </c>
      <c r="F205" s="6" t="s">
        <v>20</v>
      </c>
      <c r="G205" s="7">
        <v>3000</v>
      </c>
      <c r="H205" s="8">
        <v>5</v>
      </c>
      <c r="I205" s="7">
        <v>15000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 spans="1:39" ht="19.5" customHeight="1">
      <c r="A206" s="4">
        <v>44166</v>
      </c>
      <c r="B206" s="5" t="s">
        <v>51</v>
      </c>
      <c r="C206" s="6" t="s">
        <v>26</v>
      </c>
      <c r="D206" s="6" t="s">
        <v>34</v>
      </c>
      <c r="E206" s="6" t="s">
        <v>12</v>
      </c>
      <c r="F206" s="6" t="s">
        <v>25</v>
      </c>
      <c r="G206" s="7">
        <v>6000</v>
      </c>
      <c r="H206" s="8">
        <v>2</v>
      </c>
      <c r="I206" s="7">
        <v>12000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</row>
    <row r="207" spans="1:39" ht="19.5" customHeight="1">
      <c r="A207" s="4">
        <v>44172</v>
      </c>
      <c r="B207" s="5" t="s">
        <v>51</v>
      </c>
      <c r="C207" s="6" t="s">
        <v>26</v>
      </c>
      <c r="D207" s="6" t="s">
        <v>34</v>
      </c>
      <c r="E207" s="6" t="s">
        <v>12</v>
      </c>
      <c r="F207" s="6" t="s">
        <v>25</v>
      </c>
      <c r="G207" s="7">
        <v>6000</v>
      </c>
      <c r="H207" s="8">
        <v>6</v>
      </c>
      <c r="I207" s="7">
        <v>36000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1:39" ht="19.5" customHeight="1">
      <c r="A208" s="4">
        <v>44177</v>
      </c>
      <c r="B208" s="5" t="s">
        <v>51</v>
      </c>
      <c r="C208" s="6" t="s">
        <v>26</v>
      </c>
      <c r="D208" s="6" t="s">
        <v>34</v>
      </c>
      <c r="E208" s="6" t="s">
        <v>12</v>
      </c>
      <c r="F208" s="6" t="s">
        <v>13</v>
      </c>
      <c r="G208" s="7">
        <v>7000</v>
      </c>
      <c r="H208" s="8">
        <v>7</v>
      </c>
      <c r="I208" s="7">
        <v>49000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1:39" ht="19.5" customHeight="1">
      <c r="A209" s="4">
        <v>44177</v>
      </c>
      <c r="B209" s="5" t="s">
        <v>51</v>
      </c>
      <c r="C209" s="6" t="s">
        <v>26</v>
      </c>
      <c r="D209" s="6" t="s">
        <v>34</v>
      </c>
      <c r="E209" s="6" t="s">
        <v>12</v>
      </c>
      <c r="F209" s="6" t="s">
        <v>20</v>
      </c>
      <c r="G209" s="7">
        <v>3000</v>
      </c>
      <c r="H209" s="8">
        <v>3</v>
      </c>
      <c r="I209" s="7">
        <v>9000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1:39" ht="19.5" customHeight="1">
      <c r="A210" s="4">
        <v>44178</v>
      </c>
      <c r="B210" s="5" t="s">
        <v>51</v>
      </c>
      <c r="C210" s="6" t="s">
        <v>26</v>
      </c>
      <c r="D210" s="6" t="s">
        <v>34</v>
      </c>
      <c r="E210" s="6" t="s">
        <v>14</v>
      </c>
      <c r="F210" s="6" t="s">
        <v>15</v>
      </c>
      <c r="G210" s="7">
        <v>10000</v>
      </c>
      <c r="H210" s="8">
        <v>9</v>
      </c>
      <c r="I210" s="7">
        <v>90000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1:39" ht="19.5" customHeight="1">
      <c r="A211" s="4">
        <v>44178</v>
      </c>
      <c r="B211" s="5" t="s">
        <v>51</v>
      </c>
      <c r="C211" s="6" t="s">
        <v>26</v>
      </c>
      <c r="D211" s="6" t="s">
        <v>34</v>
      </c>
      <c r="E211" s="6" t="s">
        <v>17</v>
      </c>
      <c r="F211" s="6" t="s">
        <v>22</v>
      </c>
      <c r="G211" s="7">
        <v>8000</v>
      </c>
      <c r="H211" s="8">
        <v>8</v>
      </c>
      <c r="I211" s="7">
        <v>64000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1:39" ht="19.5" customHeight="1">
      <c r="A212" s="4">
        <v>44186</v>
      </c>
      <c r="B212" s="5" t="s">
        <v>51</v>
      </c>
      <c r="C212" s="6" t="s">
        <v>26</v>
      </c>
      <c r="D212" s="6" t="s">
        <v>34</v>
      </c>
      <c r="E212" s="6" t="s">
        <v>12</v>
      </c>
      <c r="F212" s="6" t="s">
        <v>20</v>
      </c>
      <c r="G212" s="7">
        <v>3000</v>
      </c>
      <c r="H212" s="8">
        <v>5</v>
      </c>
      <c r="I212" s="7">
        <v>15000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1:39" ht="19.5" customHeight="1">
      <c r="A213" s="4">
        <v>44191</v>
      </c>
      <c r="B213" s="5" t="s">
        <v>51</v>
      </c>
      <c r="C213" s="6" t="s">
        <v>26</v>
      </c>
      <c r="D213" s="6" t="s">
        <v>34</v>
      </c>
      <c r="E213" s="6" t="s">
        <v>12</v>
      </c>
      <c r="F213" s="6" t="s">
        <v>20</v>
      </c>
      <c r="G213" s="7">
        <v>3000</v>
      </c>
      <c r="H213" s="8">
        <v>5</v>
      </c>
      <c r="I213" s="7">
        <v>15000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1:39" ht="19.5" customHeight="1">
      <c r="A214" s="4">
        <v>44195</v>
      </c>
      <c r="B214" s="5" t="s">
        <v>51</v>
      </c>
      <c r="C214" s="6" t="s">
        <v>26</v>
      </c>
      <c r="D214" s="6" t="s">
        <v>34</v>
      </c>
      <c r="E214" s="6" t="s">
        <v>14</v>
      </c>
      <c r="F214" s="6" t="s">
        <v>27</v>
      </c>
      <c r="G214" s="7">
        <v>18000</v>
      </c>
      <c r="H214" s="8">
        <v>4</v>
      </c>
      <c r="I214" s="7">
        <v>72000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1:39" ht="19.5" customHeight="1">
      <c r="A215" s="4">
        <v>44201</v>
      </c>
      <c r="B215" s="5" t="s">
        <v>51</v>
      </c>
      <c r="C215" s="6" t="s">
        <v>26</v>
      </c>
      <c r="D215" s="6" t="s">
        <v>34</v>
      </c>
      <c r="E215" s="6" t="s">
        <v>12</v>
      </c>
      <c r="F215" s="6" t="s">
        <v>25</v>
      </c>
      <c r="G215" s="7">
        <v>6000</v>
      </c>
      <c r="H215" s="8">
        <v>10</v>
      </c>
      <c r="I215" s="7">
        <v>60000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1:39" ht="19.5" customHeight="1">
      <c r="A216" s="4">
        <v>44215</v>
      </c>
      <c r="B216" s="5" t="s">
        <v>51</v>
      </c>
      <c r="C216" s="6" t="s">
        <v>26</v>
      </c>
      <c r="D216" s="6" t="s">
        <v>34</v>
      </c>
      <c r="E216" s="6" t="s">
        <v>17</v>
      </c>
      <c r="F216" s="6" t="s">
        <v>18</v>
      </c>
      <c r="G216" s="7">
        <v>4000</v>
      </c>
      <c r="H216" s="8">
        <v>1</v>
      </c>
      <c r="I216" s="7">
        <v>4000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1:39" ht="19.5" customHeight="1">
      <c r="A217" s="4">
        <v>44217</v>
      </c>
      <c r="B217" s="5" t="s">
        <v>51</v>
      </c>
      <c r="C217" s="6" t="s">
        <v>26</v>
      </c>
      <c r="D217" s="6" t="s">
        <v>34</v>
      </c>
      <c r="E217" s="6" t="s">
        <v>14</v>
      </c>
      <c r="F217" s="6" t="s">
        <v>27</v>
      </c>
      <c r="G217" s="7">
        <v>18000</v>
      </c>
      <c r="H217" s="8">
        <v>1</v>
      </c>
      <c r="I217" s="7">
        <v>18000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1:39" ht="19.5" customHeight="1">
      <c r="A218" s="4">
        <v>44220</v>
      </c>
      <c r="B218" s="5" t="s">
        <v>51</v>
      </c>
      <c r="C218" s="6" t="s">
        <v>26</v>
      </c>
      <c r="D218" s="6" t="s">
        <v>34</v>
      </c>
      <c r="E218" s="6" t="s">
        <v>12</v>
      </c>
      <c r="F218" s="6" t="s">
        <v>13</v>
      </c>
      <c r="G218" s="7">
        <v>7000</v>
      </c>
      <c r="H218" s="8">
        <v>6</v>
      </c>
      <c r="I218" s="7">
        <v>42000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1:39" ht="19.5" customHeight="1">
      <c r="A219" s="4">
        <v>44222</v>
      </c>
      <c r="B219" s="5" t="s">
        <v>51</v>
      </c>
      <c r="C219" s="6" t="s">
        <v>26</v>
      </c>
      <c r="D219" s="6" t="s">
        <v>34</v>
      </c>
      <c r="E219" s="6" t="s">
        <v>17</v>
      </c>
      <c r="F219" s="6" t="s">
        <v>18</v>
      </c>
      <c r="G219" s="7">
        <v>4000</v>
      </c>
      <c r="H219" s="8">
        <v>6</v>
      </c>
      <c r="I219" s="7">
        <v>24000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1:39" ht="19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1:39" ht="19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1:39" ht="19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1:39" ht="19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1:39" ht="19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1:39" ht="19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1:39" ht="19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1:39" ht="19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1:39" ht="19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1:39" ht="19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1:39" ht="19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1:39" ht="19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1:39" ht="19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1:39" ht="19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1:39" ht="19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1:39" ht="19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1:39" ht="19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1:39" ht="19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1:39" ht="19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1:39" ht="19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1:39" ht="19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1:39" ht="19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1:39" ht="19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1:39" ht="19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1:39" ht="19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1:39" ht="19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1:39" ht="19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1:39" ht="19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1:39" ht="19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1:39" ht="19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1:39" ht="19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1:39" ht="19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1:39" ht="19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1:39" ht="19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 spans="1:39" ht="19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 spans="1:39" ht="19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 spans="1:39" ht="19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</row>
    <row r="257" spans="1:39" ht="19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</row>
    <row r="258" spans="1:39" ht="19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</row>
    <row r="259" spans="1:39" ht="19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</row>
    <row r="260" spans="1:39" ht="19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</row>
    <row r="261" spans="1:39" ht="19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</row>
    <row r="262" spans="1:39" ht="19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</row>
    <row r="263" spans="1:39" ht="19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</row>
    <row r="264" spans="1:39" ht="19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</row>
    <row r="265" spans="1:39" ht="19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</row>
    <row r="266" spans="1:39" ht="19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</row>
    <row r="267" spans="1:39" ht="19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</row>
    <row r="268" spans="1:39" ht="19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</row>
    <row r="269" spans="1:39" ht="19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</row>
    <row r="270" spans="1:39" ht="19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</row>
    <row r="271" spans="1:39" ht="19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</row>
    <row r="272" spans="1:39" ht="19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</row>
    <row r="273" spans="1:39" ht="19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</row>
    <row r="274" spans="1:39" ht="19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</row>
    <row r="275" spans="1:39" ht="19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</row>
    <row r="276" spans="1:39" ht="19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</row>
    <row r="277" spans="1:39" ht="19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</row>
    <row r="278" spans="1:39" ht="19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</row>
    <row r="279" spans="1:39" ht="19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</row>
    <row r="280" spans="1:39" ht="19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</row>
    <row r="281" spans="1:39" ht="19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</row>
    <row r="282" spans="1:39" ht="19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</row>
    <row r="283" spans="1:39" ht="19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</row>
    <row r="284" spans="1:39" ht="19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</row>
    <row r="285" spans="1:39" ht="19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</row>
    <row r="286" spans="1:39" ht="19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</row>
    <row r="287" spans="1:39" ht="19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</row>
    <row r="288" spans="1:39" ht="19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</row>
    <row r="289" spans="1:39" ht="19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</row>
    <row r="290" spans="1:39" ht="19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</row>
    <row r="291" spans="1:39" ht="19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</row>
    <row r="292" spans="1:39" ht="19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</row>
    <row r="293" spans="1:39" ht="19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</row>
    <row r="294" spans="1:39" ht="19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</row>
    <row r="295" spans="1:39" ht="19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</row>
    <row r="296" spans="1:39" ht="19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</row>
    <row r="297" spans="1:39" ht="19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</row>
    <row r="298" spans="1:39" ht="19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</row>
    <row r="299" spans="1:39" ht="19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</row>
    <row r="300" spans="1:39" ht="19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</row>
    <row r="301" spans="1:39" ht="19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</row>
    <row r="302" spans="1:39" ht="19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</row>
    <row r="303" spans="1:39" ht="19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</row>
    <row r="304" spans="1:39" ht="19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</row>
    <row r="305" spans="1:39" ht="19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</row>
    <row r="306" spans="1:39" ht="19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</row>
    <row r="307" spans="1:39" ht="19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</row>
    <row r="308" spans="1:39" ht="19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</row>
    <row r="309" spans="1:39" ht="19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</row>
    <row r="310" spans="1:39" ht="19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</row>
    <row r="311" spans="1:39" ht="19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</row>
    <row r="312" spans="1:39" ht="19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</row>
    <row r="313" spans="1:39" ht="19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</row>
    <row r="314" spans="1:39" ht="19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</row>
    <row r="315" spans="1:39" ht="19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</row>
    <row r="316" spans="1:39" ht="19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</row>
    <row r="317" spans="1:39" ht="19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</row>
    <row r="318" spans="1:39" ht="19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</row>
    <row r="319" spans="1:39" ht="19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</row>
    <row r="320" spans="1:39" ht="19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</row>
    <row r="321" spans="1:39" ht="19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</row>
    <row r="322" spans="1:39" ht="19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</row>
    <row r="323" spans="1:39" ht="19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</row>
    <row r="324" spans="1:39" ht="19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</row>
    <row r="325" spans="1:39" ht="19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</row>
    <row r="326" spans="1:39" ht="19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</row>
    <row r="327" spans="1:39" ht="19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</row>
    <row r="328" spans="1:39" ht="19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</row>
    <row r="329" spans="1:39" ht="19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</row>
    <row r="330" spans="1:39" ht="19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</row>
    <row r="331" spans="1:39" ht="19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</row>
    <row r="332" spans="1:39" ht="19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</row>
    <row r="333" spans="1:39" ht="19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</row>
    <row r="334" spans="1:39" ht="19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</row>
    <row r="335" spans="1:39" ht="19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</row>
    <row r="336" spans="1:39" ht="19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</row>
    <row r="337" spans="1:39" ht="19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</row>
    <row r="338" spans="1:39" ht="19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</row>
    <row r="339" spans="1:39" ht="19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</row>
    <row r="340" spans="1:39" ht="19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</row>
    <row r="341" spans="1:39" ht="19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</row>
    <row r="342" spans="1:39" ht="19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</row>
    <row r="343" spans="1:39" ht="19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</row>
    <row r="344" spans="1:39" ht="19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</row>
    <row r="345" spans="1:39" ht="19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</row>
    <row r="346" spans="1:39" ht="19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</row>
    <row r="347" spans="1:39" ht="19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</row>
    <row r="348" spans="1:39" ht="19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</row>
    <row r="349" spans="1:39" ht="19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</row>
    <row r="350" spans="1:39" ht="19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</row>
    <row r="351" spans="1:39" ht="19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</row>
    <row r="352" spans="1:39" ht="19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</row>
    <row r="353" spans="1:39" ht="19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</row>
    <row r="354" spans="1:39" ht="19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</row>
    <row r="355" spans="1:39" ht="19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</row>
    <row r="356" spans="1:39" ht="19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</row>
    <row r="357" spans="1:39" ht="19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</row>
    <row r="358" spans="1:39" ht="19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</row>
    <row r="359" spans="1:39" ht="19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</row>
    <row r="360" spans="1:39" ht="19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</row>
    <row r="361" spans="1:39" ht="19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</row>
    <row r="362" spans="1:39" ht="19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</row>
    <row r="363" spans="1:39" ht="19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</row>
    <row r="364" spans="1:39" ht="19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</row>
    <row r="365" spans="1:39" ht="19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</row>
    <row r="366" spans="1:39" ht="19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</row>
    <row r="367" spans="1:39" ht="19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</row>
    <row r="368" spans="1:39" ht="19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</row>
    <row r="369" spans="1:39" ht="19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</row>
    <row r="370" spans="1:39" ht="19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</row>
    <row r="371" spans="1:39" ht="19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</row>
    <row r="372" spans="1:39" ht="19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</row>
    <row r="373" spans="1:39" ht="19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</row>
    <row r="374" spans="1:39" ht="19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</row>
    <row r="375" spans="1:39" ht="19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</row>
    <row r="376" spans="1:39" ht="19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</row>
    <row r="377" spans="1:39" ht="19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</row>
    <row r="378" spans="1:39" ht="19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</row>
    <row r="379" spans="1:39" ht="19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</row>
    <row r="380" spans="1:39" ht="19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</row>
    <row r="381" spans="1:39" ht="19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</row>
    <row r="382" spans="1:39" ht="19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</row>
    <row r="383" spans="1:39" ht="19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</row>
    <row r="384" spans="1:39" ht="19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</row>
    <row r="385" spans="1:39" ht="19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</row>
    <row r="386" spans="1:39" ht="19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</row>
    <row r="387" spans="1:39" ht="19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</row>
    <row r="388" spans="1:39" ht="19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</row>
    <row r="389" spans="1:39" ht="19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</row>
    <row r="390" spans="1:39" ht="19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</row>
    <row r="391" spans="1:39" ht="19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</row>
    <row r="392" spans="1:39" ht="19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</row>
    <row r="393" spans="1:39" ht="19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</row>
    <row r="394" spans="1:39" ht="19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</row>
    <row r="395" spans="1:39" ht="19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</row>
    <row r="396" spans="1:39" ht="19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</row>
    <row r="397" spans="1:39" ht="19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</row>
    <row r="398" spans="1:39" ht="19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</row>
    <row r="399" spans="1:39" ht="19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</row>
    <row r="400" spans="1:39" ht="19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</row>
    <row r="401" spans="1:39" ht="19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</row>
    <row r="402" spans="1:39" ht="19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</row>
    <row r="403" spans="1:39" ht="19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</row>
    <row r="404" spans="1:39" ht="19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</row>
    <row r="405" spans="1:39" ht="19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</row>
    <row r="406" spans="1:39" ht="19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</row>
    <row r="407" spans="1:39" ht="19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</row>
    <row r="408" spans="1:39" ht="19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</row>
    <row r="409" spans="1:39" ht="19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</row>
    <row r="410" spans="1:39" ht="19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</row>
    <row r="411" spans="1:39" ht="19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</row>
    <row r="412" spans="1:39" ht="19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</row>
    <row r="413" spans="1:39" ht="19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</row>
    <row r="414" spans="1:39" ht="19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</row>
    <row r="415" spans="1:39" ht="19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</row>
    <row r="416" spans="1:39" ht="19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</row>
    <row r="417" spans="1:39" ht="19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</row>
    <row r="418" spans="1:39" ht="19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</row>
    <row r="419" spans="1:39" ht="19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</row>
    <row r="420" spans="1:39" ht="19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</row>
    <row r="421" spans="1:39" ht="19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</row>
    <row r="422" spans="1:39" ht="19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</row>
    <row r="423" spans="1:39" ht="19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</row>
    <row r="424" spans="1:39" ht="19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</row>
    <row r="425" spans="1:39" ht="19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</row>
    <row r="426" spans="1:39" ht="19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</row>
    <row r="427" spans="1:39" ht="19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</row>
    <row r="428" spans="1:39" ht="19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</row>
    <row r="429" spans="1:39" ht="19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</row>
    <row r="430" spans="1:39" ht="19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</row>
    <row r="431" spans="1:39" ht="19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</row>
    <row r="432" spans="1:39" ht="19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</row>
    <row r="433" spans="1:39" ht="19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</row>
    <row r="434" spans="1:39" ht="19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</row>
    <row r="435" spans="1:39" ht="19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</row>
    <row r="436" spans="1:39" ht="19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</row>
    <row r="437" spans="1:39" ht="19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</row>
    <row r="438" spans="1:39" ht="19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</row>
    <row r="439" spans="1:39" ht="19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</row>
    <row r="440" spans="1:39" ht="19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</row>
    <row r="441" spans="1:39" ht="19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</row>
    <row r="442" spans="1:39" ht="19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</row>
    <row r="443" spans="1:39" ht="19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</row>
    <row r="444" spans="1:39" ht="19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</row>
    <row r="445" spans="1:39" ht="19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</row>
    <row r="446" spans="1:39" ht="19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</row>
    <row r="447" spans="1:39" ht="19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</row>
    <row r="448" spans="1:39" ht="19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</row>
    <row r="449" spans="1:39" ht="19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</row>
    <row r="450" spans="1:39" ht="19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</row>
    <row r="451" spans="1:39" ht="19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</row>
    <row r="452" spans="1:39" ht="19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</row>
    <row r="453" spans="1:39" ht="19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</row>
    <row r="454" spans="1:39" ht="19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</row>
    <row r="455" spans="1:39" ht="19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</row>
    <row r="456" spans="1:39" ht="19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</row>
    <row r="457" spans="1:39" ht="19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</row>
    <row r="458" spans="1:39" ht="19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</row>
    <row r="459" spans="1:39" ht="19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</row>
    <row r="460" spans="1:39" ht="19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</row>
    <row r="461" spans="1:39" ht="19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</row>
    <row r="462" spans="1:39" ht="19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</row>
    <row r="463" spans="1:39" ht="19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</row>
    <row r="464" spans="1:39" ht="19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</row>
    <row r="465" spans="1:39" ht="19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</row>
    <row r="466" spans="1:39" ht="19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</row>
    <row r="467" spans="1:39" ht="19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</row>
    <row r="468" spans="1:39" ht="19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</row>
    <row r="469" spans="1:39" ht="19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</row>
    <row r="470" spans="1:39" ht="19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</row>
    <row r="471" spans="1:39" ht="19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</row>
    <row r="472" spans="1:39" ht="19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</row>
    <row r="473" spans="1:39" ht="19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</row>
    <row r="474" spans="1:39" ht="19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</row>
    <row r="475" spans="1:39" ht="19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</row>
    <row r="476" spans="1:39" ht="19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</row>
    <row r="477" spans="1:39" ht="19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</row>
    <row r="478" spans="1:39" ht="19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</row>
    <row r="479" spans="1:39" ht="19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</row>
    <row r="480" spans="1:39" ht="19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</row>
    <row r="481" spans="1:39" ht="19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</row>
    <row r="482" spans="1:39" ht="19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</row>
    <row r="483" spans="1:39" ht="19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</row>
    <row r="484" spans="1:39" ht="19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</row>
    <row r="485" spans="1:39" ht="19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</row>
    <row r="486" spans="1:39" ht="19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</row>
    <row r="487" spans="1:39" ht="19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</row>
    <row r="488" spans="1:39" ht="19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</row>
    <row r="489" spans="1:39" ht="19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</row>
    <row r="490" spans="1:39" ht="19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</row>
    <row r="491" spans="1:39" ht="19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</row>
    <row r="492" spans="1:39" ht="19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</row>
    <row r="493" spans="1:39" ht="19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</row>
    <row r="494" spans="1:39" ht="19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</row>
    <row r="495" spans="1:39" ht="19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</row>
    <row r="496" spans="1:39" ht="19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</row>
    <row r="497" spans="1:39" ht="19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</row>
    <row r="498" spans="1:39" ht="19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</row>
    <row r="499" spans="1:39" ht="19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</row>
    <row r="500" spans="1:39" ht="19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</row>
    <row r="501" spans="1:39" ht="19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</row>
    <row r="502" spans="1:39" ht="19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</row>
    <row r="503" spans="1:39" ht="19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</row>
    <row r="504" spans="1:39" ht="19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</row>
    <row r="505" spans="1:39" ht="19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</row>
    <row r="506" spans="1:39" ht="19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</row>
    <row r="507" spans="1:39" ht="19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</row>
    <row r="508" spans="1:39" ht="19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</row>
    <row r="509" spans="1:39" ht="19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</row>
    <row r="510" spans="1:39" ht="19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</row>
    <row r="511" spans="1:39" ht="19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</row>
    <row r="512" spans="1:39" ht="19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</row>
    <row r="513" spans="1:39" ht="19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</row>
    <row r="514" spans="1:39" ht="19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</row>
    <row r="515" spans="1:39" ht="19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</row>
    <row r="516" spans="1:39" ht="19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</row>
    <row r="517" spans="1:39" ht="19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</row>
    <row r="518" spans="1:39" ht="19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</row>
    <row r="519" spans="1:39" ht="19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</row>
    <row r="520" spans="1:39" ht="19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</row>
    <row r="521" spans="1:39" ht="19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</row>
    <row r="522" spans="1:39" ht="19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</row>
    <row r="523" spans="1:39" ht="19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</row>
    <row r="524" spans="1:39" ht="19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</row>
    <row r="525" spans="1:39" ht="19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</row>
    <row r="526" spans="1:39" ht="19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</row>
    <row r="527" spans="1:39" ht="19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</row>
    <row r="528" spans="1:39" ht="19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</row>
    <row r="529" spans="1:39" ht="19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</row>
    <row r="530" spans="1:39" ht="19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</row>
    <row r="531" spans="1:39" ht="19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</row>
    <row r="532" spans="1:39" ht="19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</row>
    <row r="533" spans="1:39" ht="19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</row>
    <row r="534" spans="1:39" ht="19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</row>
    <row r="535" spans="1:39" ht="19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</row>
    <row r="536" spans="1:39" ht="19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</row>
    <row r="537" spans="1:39" ht="19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</row>
    <row r="538" spans="1:39" ht="19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39" ht="19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</row>
    <row r="540" spans="1:39" ht="19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</row>
    <row r="541" spans="1:39" ht="19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</row>
    <row r="542" spans="1:39" ht="19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</row>
    <row r="543" spans="1:39" ht="19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</row>
    <row r="544" spans="1:39" ht="19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</row>
    <row r="545" spans="1:39" ht="19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</row>
    <row r="546" spans="1:39" ht="19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</row>
    <row r="547" spans="1:39" ht="19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</row>
    <row r="548" spans="1:39" ht="19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</row>
    <row r="549" spans="1:39" ht="19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</row>
    <row r="550" spans="1:39" ht="19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</row>
    <row r="551" spans="1:39" ht="19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</row>
    <row r="552" spans="1:39" ht="19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</row>
    <row r="553" spans="1:39" ht="19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</row>
    <row r="554" spans="1:39" ht="19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</row>
    <row r="555" spans="1:39" ht="19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</row>
    <row r="556" spans="1:39" ht="19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</row>
    <row r="557" spans="1:39" ht="19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</row>
    <row r="558" spans="1:39" ht="19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</row>
    <row r="559" spans="1:39" ht="19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</row>
    <row r="560" spans="1:39" ht="19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</row>
    <row r="561" spans="1:39" ht="19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</row>
    <row r="562" spans="1:39" ht="19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</row>
    <row r="563" spans="1:39" ht="19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</row>
    <row r="564" spans="1:39" ht="19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</row>
    <row r="565" spans="1:39" ht="19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</row>
    <row r="566" spans="1:39" ht="19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</row>
    <row r="567" spans="1:39" ht="19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</row>
    <row r="568" spans="1:39" ht="19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</row>
    <row r="569" spans="1:39" ht="19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</row>
    <row r="570" spans="1:39" ht="19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</row>
    <row r="571" spans="1:39" ht="19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</row>
    <row r="572" spans="1:39" ht="19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</row>
    <row r="573" spans="1:39" ht="19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</row>
    <row r="574" spans="1:39" ht="19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</row>
    <row r="575" spans="1:39" ht="19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</row>
    <row r="576" spans="1:39" ht="19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</row>
    <row r="577" spans="1:39" ht="19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</row>
    <row r="578" spans="1:39" ht="19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</row>
    <row r="579" spans="1:39" ht="19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</row>
    <row r="580" spans="1:39" ht="19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</row>
    <row r="581" spans="1:39" ht="19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</row>
    <row r="582" spans="1:39" ht="19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</row>
    <row r="583" spans="1:39" ht="19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</row>
    <row r="584" spans="1:39" ht="19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</row>
    <row r="585" spans="1:39" ht="19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</row>
    <row r="586" spans="1:39" ht="19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</row>
    <row r="587" spans="1:39" ht="19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</row>
    <row r="588" spans="1:39" ht="19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</row>
    <row r="589" spans="1:39" ht="19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</row>
    <row r="590" spans="1:39" ht="19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</row>
    <row r="591" spans="1:39" ht="19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</row>
    <row r="592" spans="1:39" ht="19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</row>
    <row r="593" spans="1:39" ht="19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</row>
    <row r="594" spans="1:39" ht="19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</row>
    <row r="595" spans="1:39" ht="19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</row>
    <row r="596" spans="1:39" ht="19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</row>
    <row r="597" spans="1:39" ht="19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</row>
    <row r="598" spans="1:39" ht="19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</row>
    <row r="599" spans="1:39" ht="19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</row>
    <row r="600" spans="1:39" ht="19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</row>
    <row r="601" spans="1:39" ht="19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</row>
    <row r="602" spans="1:39" ht="19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</row>
    <row r="603" spans="1:39" ht="19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</row>
    <row r="604" spans="1:39" ht="19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</row>
    <row r="605" spans="1:39" ht="19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</row>
    <row r="606" spans="1:39" ht="19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</row>
    <row r="607" spans="1:39" ht="19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</row>
    <row r="608" spans="1:39" ht="19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</row>
    <row r="609" spans="1:39" ht="19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</row>
    <row r="610" spans="1:39" ht="19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</row>
    <row r="611" spans="1:39" ht="19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</row>
    <row r="612" spans="1:39" ht="19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</row>
    <row r="613" spans="1:39" ht="19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</row>
    <row r="614" spans="1:39" ht="19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</row>
    <row r="615" spans="1:39" ht="19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</row>
    <row r="616" spans="1:39" ht="19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</row>
    <row r="617" spans="1:39" ht="19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</row>
    <row r="618" spans="1:39" ht="19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</row>
    <row r="619" spans="1:39" ht="19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</row>
    <row r="620" spans="1:39" ht="19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</row>
    <row r="621" spans="1:39" ht="19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</row>
    <row r="622" spans="1:39" ht="19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</row>
    <row r="623" spans="1:39" ht="19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</row>
    <row r="624" spans="1:39" ht="19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</row>
    <row r="625" spans="1:39" ht="19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</row>
    <row r="626" spans="1:39" ht="19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</row>
    <row r="627" spans="1:39" ht="19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</row>
    <row r="628" spans="1:39" ht="19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</row>
    <row r="629" spans="1:39" ht="19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</row>
    <row r="630" spans="1:39" ht="19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</row>
    <row r="631" spans="1:39" ht="19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</row>
    <row r="632" spans="1:39" ht="19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</row>
    <row r="633" spans="1:39" ht="19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</row>
    <row r="634" spans="1:39" ht="19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</row>
    <row r="635" spans="1:39" ht="19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</row>
    <row r="636" spans="1:39" ht="19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</row>
    <row r="637" spans="1:39" ht="19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</row>
    <row r="638" spans="1:39" ht="19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</row>
    <row r="639" spans="1:39" ht="19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</row>
    <row r="640" spans="1:39" ht="19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</row>
    <row r="641" spans="1:39" ht="19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</row>
    <row r="642" spans="1:39" ht="19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</row>
    <row r="643" spans="1:39" ht="19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</row>
    <row r="644" spans="1:39" ht="19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</row>
    <row r="645" spans="1:39" ht="19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</row>
    <row r="646" spans="1:39" ht="19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</row>
    <row r="647" spans="1:39" ht="19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</row>
    <row r="648" spans="1:39" ht="19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</row>
    <row r="649" spans="1:39" ht="19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</row>
    <row r="650" spans="1:39" ht="19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</row>
    <row r="651" spans="1:39" ht="19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</row>
    <row r="652" spans="1:39" ht="19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</row>
    <row r="653" spans="1:39" ht="19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</row>
    <row r="654" spans="1:39" ht="19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</row>
    <row r="655" spans="1:39" ht="19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</row>
    <row r="656" spans="1:39" ht="19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</row>
    <row r="657" spans="1:39" ht="19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</row>
    <row r="658" spans="1:39" ht="19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</row>
    <row r="659" spans="1:39" ht="19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</row>
    <row r="660" spans="1:39" ht="19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</row>
    <row r="661" spans="1:39" ht="19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</row>
    <row r="662" spans="1:39" ht="19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</row>
    <row r="663" spans="1:39" ht="19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</row>
    <row r="664" spans="1:39" ht="19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</row>
    <row r="665" spans="1:39" ht="19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</row>
    <row r="666" spans="1:39" ht="19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</row>
    <row r="667" spans="1:39" ht="19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</row>
    <row r="668" spans="1:39" ht="19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</row>
    <row r="669" spans="1:39" ht="19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</row>
    <row r="670" spans="1:39" ht="19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</row>
    <row r="671" spans="1:39" ht="19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</row>
    <row r="672" spans="1:39" ht="19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</row>
    <row r="673" spans="1:39" ht="19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</row>
    <row r="674" spans="1:39" ht="19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</row>
    <row r="675" spans="1:39" ht="19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</row>
    <row r="676" spans="1:39" ht="19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</row>
    <row r="677" spans="1:39" ht="19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</row>
    <row r="678" spans="1:39" ht="19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</row>
    <row r="679" spans="1:39" ht="19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</row>
    <row r="680" spans="1:39" ht="19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</row>
    <row r="681" spans="1:39" ht="19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</row>
    <row r="682" spans="1:39" ht="19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</row>
    <row r="683" spans="1:39" ht="19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</row>
    <row r="684" spans="1:39" ht="19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</row>
    <row r="685" spans="1:39" ht="19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</row>
    <row r="686" spans="1:39" ht="19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</row>
    <row r="687" spans="1:39" ht="19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</row>
    <row r="688" spans="1:39" ht="19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</row>
    <row r="689" spans="1:39" ht="19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</row>
    <row r="690" spans="1:39" ht="19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</row>
    <row r="691" spans="1:39" ht="19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</row>
    <row r="692" spans="1:39" ht="19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</row>
    <row r="693" spans="1:39" ht="19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</row>
    <row r="694" spans="1:39" ht="19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</row>
    <row r="695" spans="1:39" ht="19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</row>
    <row r="696" spans="1:39" ht="19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</row>
    <row r="697" spans="1:39" ht="19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</row>
    <row r="698" spans="1:39" ht="19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</row>
    <row r="699" spans="1:39" ht="19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</row>
    <row r="700" spans="1:39" ht="19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</row>
    <row r="701" spans="1:39" ht="19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</row>
    <row r="702" spans="1:39" ht="19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</row>
    <row r="703" spans="1:39" ht="19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</row>
    <row r="704" spans="1:39" ht="19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</row>
    <row r="705" spans="1:39" ht="19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</row>
    <row r="706" spans="1:39" ht="19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</row>
    <row r="707" spans="1:39" ht="19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</row>
    <row r="708" spans="1:39" ht="19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</row>
    <row r="709" spans="1:39" ht="19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</row>
    <row r="710" spans="1:39" ht="19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</row>
    <row r="711" spans="1:39" ht="19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</row>
    <row r="712" spans="1:39" ht="19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</row>
    <row r="713" spans="1:39" ht="19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</row>
    <row r="714" spans="1:39" ht="19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</row>
    <row r="715" spans="1:39" ht="19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</row>
    <row r="716" spans="1:39" ht="19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</row>
    <row r="717" spans="1:39" ht="19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</row>
    <row r="718" spans="1:39" ht="19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</row>
    <row r="719" spans="1:39" ht="19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</row>
    <row r="720" spans="1:39" ht="19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</row>
    <row r="721" spans="1:39" ht="19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</row>
    <row r="722" spans="1:39" ht="19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</row>
    <row r="723" spans="1:39" ht="19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</row>
    <row r="724" spans="1:39" ht="19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</row>
    <row r="725" spans="1:39" ht="19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</row>
    <row r="726" spans="1:39" ht="19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</row>
    <row r="727" spans="1:39" ht="19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</row>
    <row r="728" spans="1:39" ht="19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</row>
    <row r="729" spans="1:39" ht="19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</row>
    <row r="730" spans="1:39" ht="19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</row>
    <row r="731" spans="1:39" ht="19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</row>
    <row r="732" spans="1:39" ht="19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</row>
    <row r="733" spans="1:39" ht="19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</row>
    <row r="734" spans="1:39" ht="19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</row>
    <row r="735" spans="1:39" ht="19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</row>
    <row r="736" spans="1:39" ht="19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</row>
    <row r="737" spans="1:39" ht="19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</row>
    <row r="738" spans="1:39" ht="19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</row>
    <row r="739" spans="1:39" ht="19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</row>
    <row r="740" spans="1:39" ht="19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</row>
    <row r="741" spans="1:39" ht="19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</row>
    <row r="742" spans="1:39" ht="19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</row>
    <row r="743" spans="1:39" ht="19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</row>
    <row r="744" spans="1:39" ht="19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</row>
    <row r="745" spans="1:39" ht="19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</row>
    <row r="746" spans="1:39" ht="19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</row>
    <row r="747" spans="1:39" ht="19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</row>
    <row r="748" spans="1:39" ht="19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</row>
    <row r="749" spans="1:39" ht="19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</row>
    <row r="750" spans="1:39" ht="19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</row>
    <row r="751" spans="1:39" ht="19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</row>
    <row r="752" spans="1:39" ht="19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</row>
    <row r="753" spans="1:39" ht="19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</row>
    <row r="754" spans="1:39" ht="19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</row>
    <row r="755" spans="1:39" ht="19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</row>
    <row r="756" spans="1:39" ht="19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</row>
    <row r="757" spans="1:39" ht="19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</row>
    <row r="758" spans="1:39" ht="19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</row>
    <row r="759" spans="1:39" ht="19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</row>
    <row r="760" spans="1:39" ht="19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</row>
    <row r="761" spans="1:39" ht="19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</row>
    <row r="762" spans="1:39" ht="19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</row>
    <row r="763" spans="1:39" ht="19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</row>
    <row r="764" spans="1:39" ht="19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</row>
    <row r="765" spans="1:39" ht="19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</row>
    <row r="766" spans="1:39" ht="19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</row>
    <row r="767" spans="1:39" ht="19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</row>
    <row r="768" spans="1:39" ht="19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</row>
    <row r="769" spans="1:39" ht="19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</row>
    <row r="770" spans="1:39" ht="19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</row>
    <row r="771" spans="1:39" ht="19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</row>
    <row r="772" spans="1:39" ht="19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</row>
    <row r="773" spans="1:39" ht="19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</row>
    <row r="774" spans="1:39" ht="19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</row>
    <row r="775" spans="1:39" ht="19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</row>
    <row r="776" spans="1:39" ht="19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</row>
    <row r="777" spans="1:39" ht="19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</row>
    <row r="778" spans="1:39" ht="19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</row>
    <row r="779" spans="1:39" ht="19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</row>
    <row r="780" spans="1:39" ht="19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</row>
    <row r="781" spans="1:39" ht="19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</row>
    <row r="782" spans="1:39" ht="19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</row>
    <row r="783" spans="1:39" ht="19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</row>
    <row r="784" spans="1:39" ht="19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</row>
    <row r="785" spans="1:39" ht="19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</row>
    <row r="786" spans="1:39" ht="19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</row>
    <row r="787" spans="1:39" ht="19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</row>
    <row r="788" spans="1:39" ht="19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</row>
    <row r="789" spans="1:39" ht="19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</row>
    <row r="790" spans="1:39" ht="19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</row>
    <row r="791" spans="1:39" ht="19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</row>
    <row r="792" spans="1:39" ht="19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</row>
    <row r="793" spans="1:39" ht="19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</row>
    <row r="794" spans="1:39" ht="19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</row>
    <row r="795" spans="1:39" ht="19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</row>
    <row r="796" spans="1:39" ht="19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</row>
    <row r="797" spans="1:39" ht="19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</row>
    <row r="798" spans="1:39" ht="19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</row>
    <row r="799" spans="1:39" ht="19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</row>
    <row r="800" spans="1:39" ht="19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</row>
    <row r="801" spans="1:39" ht="19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</row>
    <row r="802" spans="1:39" ht="19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</row>
    <row r="803" spans="1:39" ht="19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</row>
    <row r="804" spans="1:39" ht="19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</row>
    <row r="805" spans="1:39" ht="19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</row>
    <row r="806" spans="1:39" ht="19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</row>
    <row r="807" spans="1:39" ht="19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</row>
    <row r="808" spans="1:39" ht="19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</row>
    <row r="809" spans="1:39" ht="19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</row>
    <row r="810" spans="1:39" ht="19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</row>
    <row r="811" spans="1:39" ht="19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</row>
    <row r="812" spans="1:39" ht="19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</row>
    <row r="813" spans="1:39" ht="19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</row>
    <row r="814" spans="1:39" ht="19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</row>
    <row r="815" spans="1:39" ht="19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</row>
    <row r="816" spans="1:39" ht="19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</row>
    <row r="817" spans="1:39" ht="19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</row>
    <row r="818" spans="1:39" ht="19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</row>
    <row r="819" spans="1:39" ht="19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</row>
    <row r="820" spans="1:39" ht="19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</row>
    <row r="821" spans="1:39" ht="19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</row>
    <row r="822" spans="1:39" ht="19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</row>
    <row r="823" spans="1:39" ht="19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</row>
    <row r="824" spans="1:39" ht="19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</row>
    <row r="825" spans="1:39" ht="19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</row>
    <row r="826" spans="1:39" ht="19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</row>
    <row r="827" spans="1:39" ht="19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</row>
    <row r="828" spans="1:39" ht="19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</row>
    <row r="829" spans="1:39" ht="19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</row>
    <row r="830" spans="1:39" ht="19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</row>
    <row r="831" spans="1:39" ht="19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</row>
    <row r="832" spans="1:39" ht="19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</row>
    <row r="833" spans="1:39" ht="19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</row>
    <row r="834" spans="1:39" ht="19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</row>
    <row r="835" spans="1:39" ht="19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</row>
    <row r="836" spans="1:39" ht="19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</row>
    <row r="837" spans="1:39" ht="19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</row>
    <row r="838" spans="1:39" ht="19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</row>
    <row r="839" spans="1:39" ht="19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</row>
    <row r="840" spans="1:39" ht="19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</row>
    <row r="841" spans="1:39" ht="19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</row>
    <row r="842" spans="1:39" ht="19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</row>
    <row r="843" spans="1:39" ht="19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</row>
    <row r="844" spans="1:39" ht="19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</row>
    <row r="845" spans="1:39" ht="19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</row>
    <row r="846" spans="1:39" ht="19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</row>
    <row r="847" spans="1:39" ht="19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</row>
    <row r="848" spans="1:39" ht="19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</row>
    <row r="849" spans="1:39" ht="19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</row>
    <row r="850" spans="1:39" ht="19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</row>
    <row r="851" spans="1:39" ht="19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</row>
    <row r="852" spans="1:39" ht="19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</row>
    <row r="853" spans="1:39" ht="19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</row>
    <row r="854" spans="1:39" ht="19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</row>
    <row r="855" spans="1:39" ht="19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</row>
    <row r="856" spans="1:39" ht="19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</row>
    <row r="857" spans="1:39" ht="19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</row>
    <row r="858" spans="1:39" ht="19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</row>
    <row r="859" spans="1:39" ht="19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</row>
    <row r="860" spans="1:39" ht="19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</row>
    <row r="861" spans="1:39" ht="19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</row>
    <row r="862" spans="1:39" ht="19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</row>
    <row r="863" spans="1:39" ht="19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</row>
    <row r="864" spans="1:39" ht="19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</row>
    <row r="865" spans="1:39" ht="19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</row>
    <row r="866" spans="1:39" ht="19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</row>
    <row r="867" spans="1:39" ht="19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</row>
    <row r="868" spans="1:39" ht="19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</row>
    <row r="869" spans="1:39" ht="19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</row>
    <row r="870" spans="1:39" ht="19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</row>
    <row r="871" spans="1:39" ht="19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</row>
    <row r="872" spans="1:39" ht="19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</row>
    <row r="873" spans="1:39" ht="19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</row>
    <row r="874" spans="1:39" ht="19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</row>
    <row r="875" spans="1:39" ht="19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</row>
    <row r="876" spans="1:39" ht="19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</row>
    <row r="877" spans="1:39" ht="19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</row>
    <row r="878" spans="1:39" ht="19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</row>
    <row r="879" spans="1:39" ht="19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</row>
    <row r="880" spans="1:39" ht="19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</row>
    <row r="881" spans="1:39" ht="19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</row>
    <row r="882" spans="1:39" ht="19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</row>
    <row r="883" spans="1:39" ht="19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</row>
    <row r="884" spans="1:39" ht="19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</row>
    <row r="885" spans="1:39" ht="19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</row>
    <row r="886" spans="1:39" ht="19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</row>
    <row r="887" spans="1:39" ht="19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</row>
    <row r="888" spans="1:39" ht="19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</row>
    <row r="889" spans="1:39" ht="19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</row>
    <row r="890" spans="1:39" ht="19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</row>
    <row r="891" spans="1:39" ht="19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</row>
    <row r="892" spans="1:39" ht="19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</row>
    <row r="893" spans="1:39" ht="19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</row>
    <row r="894" spans="1:39" ht="19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</row>
    <row r="895" spans="1:39" ht="19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</row>
    <row r="896" spans="1:39" ht="19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</row>
    <row r="897" spans="1:39" ht="19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</row>
    <row r="898" spans="1:39" ht="19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</row>
    <row r="899" spans="1:39" ht="19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</row>
    <row r="900" spans="1:39" ht="19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</row>
    <row r="901" spans="1:39" ht="19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</row>
    <row r="902" spans="1:39" ht="19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</row>
    <row r="903" spans="1:39" ht="19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</row>
    <row r="904" spans="1:39" ht="19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</row>
    <row r="905" spans="1:39" ht="19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</row>
    <row r="906" spans="1:39" ht="19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</row>
    <row r="907" spans="1:39" ht="19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</row>
    <row r="908" spans="1:39" ht="19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</row>
    <row r="909" spans="1:39" ht="19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</row>
    <row r="910" spans="1:39" ht="19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</row>
    <row r="911" spans="1:39" ht="19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</row>
    <row r="912" spans="1:39" ht="19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</row>
    <row r="913" spans="1:39" ht="19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</row>
    <row r="914" spans="1:39" ht="19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</row>
    <row r="915" spans="1:39" ht="19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</row>
    <row r="916" spans="1:39" ht="19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</row>
    <row r="917" spans="1:39" ht="19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</row>
    <row r="918" spans="1:39" ht="19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</row>
    <row r="919" spans="1:39" ht="19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</row>
    <row r="920" spans="1:39" ht="19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</row>
    <row r="921" spans="1:39" ht="19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</row>
    <row r="922" spans="1:39" ht="19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</row>
    <row r="923" spans="1:39" ht="19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</row>
    <row r="924" spans="1:39" ht="19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</row>
    <row r="925" spans="1:39" ht="19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</row>
    <row r="926" spans="1:39" ht="19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</row>
    <row r="927" spans="1:39" ht="19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</row>
    <row r="928" spans="1:39" ht="19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</row>
    <row r="929" spans="1:39" ht="19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</row>
    <row r="930" spans="1:39" ht="19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</row>
    <row r="931" spans="1:39" ht="19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</row>
    <row r="932" spans="1:39" ht="19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</row>
    <row r="933" spans="1:39" ht="19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</row>
    <row r="934" spans="1:39" ht="19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</row>
    <row r="935" spans="1:39" ht="19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</row>
    <row r="936" spans="1:39" ht="19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</row>
    <row r="937" spans="1:39" ht="19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</row>
    <row r="938" spans="1:39" ht="19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</row>
    <row r="939" spans="1:39" ht="19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</row>
    <row r="940" spans="1:39" ht="19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</row>
    <row r="941" spans="1:39" ht="19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</row>
    <row r="942" spans="1:39" ht="19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</row>
    <row r="943" spans="1:39" ht="19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</row>
    <row r="944" spans="1:39" ht="19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</row>
    <row r="945" spans="1:39" ht="19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</row>
    <row r="946" spans="1:39" ht="19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</row>
    <row r="947" spans="1:39" ht="19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</row>
    <row r="948" spans="1:39" ht="19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</row>
    <row r="949" spans="1:39" ht="19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</row>
    <row r="950" spans="1:39" ht="19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</row>
    <row r="951" spans="1:39" ht="19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</row>
    <row r="952" spans="1:39" ht="19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</row>
    <row r="953" spans="1:39" ht="19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</row>
    <row r="954" spans="1:39" ht="19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</row>
    <row r="955" spans="1:39" ht="19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</row>
    <row r="956" spans="1:39" ht="19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</row>
    <row r="957" spans="1:39" ht="19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</row>
    <row r="958" spans="1:39" ht="19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</row>
    <row r="959" spans="1:39" ht="19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</row>
    <row r="960" spans="1:39" ht="19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</row>
    <row r="961" spans="1:39" ht="19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</row>
    <row r="962" spans="1:39" ht="19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</row>
    <row r="963" spans="1:39" ht="19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</row>
    <row r="964" spans="1:39" ht="19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</row>
    <row r="965" spans="1:39" ht="19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</row>
    <row r="966" spans="1:39" ht="19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</row>
    <row r="967" spans="1:39" ht="19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</row>
    <row r="968" spans="1:39" ht="19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</row>
    <row r="969" spans="1:39" ht="19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</row>
    <row r="970" spans="1:39" ht="19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</row>
    <row r="971" spans="1:39" ht="19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</row>
    <row r="972" spans="1:39" ht="19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</row>
    <row r="973" spans="1:39" ht="19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</row>
    <row r="974" spans="1:39" ht="19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</row>
    <row r="975" spans="1:39" ht="19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</row>
    <row r="976" spans="1:39" ht="19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</row>
    <row r="977" spans="1:39" ht="19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</row>
    <row r="978" spans="1:39" ht="19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</row>
    <row r="979" spans="1:39" ht="19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</row>
    <row r="980" spans="1:39" ht="19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</row>
    <row r="981" spans="1:39" ht="19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</row>
    <row r="982" spans="1:39" ht="19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</row>
    <row r="983" spans="1:39" ht="19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</row>
    <row r="984" spans="1:39" ht="19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</row>
    <row r="985" spans="1:39" ht="19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</row>
    <row r="986" spans="1:39" ht="19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</row>
    <row r="987" spans="1:39" ht="19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</row>
    <row r="988" spans="1:39" ht="19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</row>
    <row r="989" spans="1:39" ht="19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</row>
    <row r="990" spans="1:39" ht="19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</row>
    <row r="991" spans="1:39" ht="19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</row>
    <row r="992" spans="1:39" ht="19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</row>
    <row r="993" spans="1:39" ht="19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</row>
    <row r="994" spans="1:39" ht="19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</row>
    <row r="995" spans="1:39" ht="19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</row>
    <row r="996" spans="1:39" ht="19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</row>
    <row r="997" spans="1:39" ht="19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</row>
    <row r="998" spans="1:39" ht="19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</row>
    <row r="999" spans="1:39" ht="19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</row>
    <row r="1000" spans="1:39" ht="19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</row>
  </sheetData>
  <phoneticPr fontId="9"/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1000"/>
  <sheetViews>
    <sheetView workbookViewId="0"/>
  </sheetViews>
  <sheetFormatPr baseColWidth="10" defaultColWidth="12.6640625" defaultRowHeight="15" customHeight="1"/>
  <cols>
    <col min="1" max="1" width="19.1640625" customWidth="1"/>
    <col min="2" max="2" width="6.1640625" customWidth="1"/>
    <col min="3" max="3" width="16.1640625" customWidth="1"/>
    <col min="4" max="4" width="8.83203125" customWidth="1"/>
    <col min="5" max="5" width="10.6640625" customWidth="1"/>
    <col min="6" max="6" width="10.5" customWidth="1"/>
    <col min="7" max="7" width="9.33203125" customWidth="1"/>
    <col min="8" max="8" width="4.6640625" customWidth="1"/>
    <col min="9" max="9" width="10.6640625" customWidth="1"/>
    <col min="10" max="10" width="7.83203125" customWidth="1"/>
    <col min="11" max="11" width="26.6640625" customWidth="1"/>
    <col min="12" max="12" width="23.83203125" customWidth="1"/>
    <col min="13" max="25" width="13.6640625" customWidth="1"/>
    <col min="26" max="26" width="3.1640625" customWidth="1"/>
    <col min="27" max="28" width="13.83203125" customWidth="1"/>
    <col min="29" max="29" width="11.1640625" customWidth="1"/>
    <col min="30" max="30" width="9.83203125" customWidth="1"/>
    <col min="31" max="39" width="7.83203125" customWidth="1"/>
  </cols>
  <sheetData>
    <row r="1" spans="1:39" ht="1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9.5" customHeight="1">
      <c r="A2" s="4">
        <v>43834</v>
      </c>
      <c r="B2" s="5" t="s">
        <v>9</v>
      </c>
      <c r="C2" s="6" t="s">
        <v>10</v>
      </c>
      <c r="D2" s="6" t="s">
        <v>11</v>
      </c>
      <c r="E2" s="6" t="s">
        <v>12</v>
      </c>
      <c r="F2" s="6" t="s">
        <v>13</v>
      </c>
      <c r="G2" s="7">
        <v>7000</v>
      </c>
      <c r="H2" s="8">
        <v>8</v>
      </c>
      <c r="I2" s="7">
        <v>56000</v>
      </c>
      <c r="J2" s="2"/>
      <c r="K2" s="11"/>
      <c r="L2" s="11" t="s">
        <v>29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9.5" customHeight="1">
      <c r="A3" s="4">
        <v>43879</v>
      </c>
      <c r="B3" s="5" t="s">
        <v>9</v>
      </c>
      <c r="C3" s="6" t="s">
        <v>10</v>
      </c>
      <c r="D3" s="6" t="s">
        <v>11</v>
      </c>
      <c r="E3" s="6" t="s">
        <v>14</v>
      </c>
      <c r="F3" s="6" t="s">
        <v>15</v>
      </c>
      <c r="G3" s="7">
        <v>10000</v>
      </c>
      <c r="H3" s="8">
        <v>7</v>
      </c>
      <c r="I3" s="7">
        <v>70000</v>
      </c>
      <c r="J3" s="2"/>
      <c r="K3" s="6" t="s">
        <v>10</v>
      </c>
      <c r="L3" s="16">
        <f t="shared" ref="L3:L7" si="0">COUNTIFS(C:C,K3,I:I,"&gt;="&amp;100000)</f>
        <v>4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9.5" customHeight="1">
      <c r="A4" s="4">
        <v>43895</v>
      </c>
      <c r="B4" s="5" t="s">
        <v>9</v>
      </c>
      <c r="C4" s="6" t="s">
        <v>10</v>
      </c>
      <c r="D4" s="6" t="s">
        <v>11</v>
      </c>
      <c r="E4" s="6" t="s">
        <v>17</v>
      </c>
      <c r="F4" s="6" t="s">
        <v>18</v>
      </c>
      <c r="G4" s="7">
        <v>4000</v>
      </c>
      <c r="H4" s="8">
        <v>4</v>
      </c>
      <c r="I4" s="7">
        <v>16000</v>
      </c>
      <c r="J4" s="2"/>
      <c r="K4" s="6" t="s">
        <v>19</v>
      </c>
      <c r="L4" s="16">
        <f t="shared" si="0"/>
        <v>1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9.5" customHeight="1">
      <c r="A5" s="4">
        <v>43896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7">
        <v>7000</v>
      </c>
      <c r="H5" s="8">
        <v>9</v>
      </c>
      <c r="I5" s="7">
        <v>63000</v>
      </c>
      <c r="J5" s="2"/>
      <c r="K5" s="6" t="s">
        <v>21</v>
      </c>
      <c r="L5" s="16">
        <f t="shared" si="0"/>
        <v>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9.5" customHeight="1">
      <c r="A6" s="4">
        <v>43917</v>
      </c>
      <c r="B6" s="5" t="s">
        <v>9</v>
      </c>
      <c r="C6" s="6" t="s">
        <v>10</v>
      </c>
      <c r="D6" s="6" t="s">
        <v>11</v>
      </c>
      <c r="E6" s="6" t="s">
        <v>12</v>
      </c>
      <c r="F6" s="6" t="s">
        <v>20</v>
      </c>
      <c r="G6" s="7">
        <v>3000</v>
      </c>
      <c r="H6" s="8">
        <v>8</v>
      </c>
      <c r="I6" s="7">
        <v>24000</v>
      </c>
      <c r="J6" s="2"/>
      <c r="K6" s="6" t="s">
        <v>23</v>
      </c>
      <c r="L6" s="16">
        <f t="shared" si="0"/>
        <v>4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9.5" customHeight="1">
      <c r="A7" s="4">
        <v>43930</v>
      </c>
      <c r="B7" s="5" t="s">
        <v>9</v>
      </c>
      <c r="C7" s="6" t="s">
        <v>10</v>
      </c>
      <c r="D7" s="6" t="s">
        <v>11</v>
      </c>
      <c r="E7" s="6" t="s">
        <v>17</v>
      </c>
      <c r="F7" s="6" t="s">
        <v>22</v>
      </c>
      <c r="G7" s="7">
        <v>8000</v>
      </c>
      <c r="H7" s="8">
        <v>10</v>
      </c>
      <c r="I7" s="7">
        <v>80000</v>
      </c>
      <c r="J7" s="2"/>
      <c r="K7" s="6" t="s">
        <v>26</v>
      </c>
      <c r="L7" s="16">
        <f t="shared" si="0"/>
        <v>2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 t="s">
        <v>24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9.5" customHeight="1">
      <c r="A8" s="4">
        <v>43945</v>
      </c>
      <c r="B8" s="5" t="s">
        <v>9</v>
      </c>
      <c r="C8" s="6" t="s">
        <v>10</v>
      </c>
      <c r="D8" s="6" t="s">
        <v>11</v>
      </c>
      <c r="E8" s="6" t="s">
        <v>12</v>
      </c>
      <c r="F8" s="6" t="s">
        <v>25</v>
      </c>
      <c r="G8" s="7">
        <v>6000</v>
      </c>
      <c r="H8" s="8">
        <v>4</v>
      </c>
      <c r="I8" s="7">
        <v>24000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10</v>
      </c>
      <c r="AB8" s="14">
        <f>SUMIFS(I:I,C:C,AA8)</f>
        <v>1926000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19.5" customHeight="1">
      <c r="A9" s="4">
        <v>43950</v>
      </c>
      <c r="B9" s="5" t="s">
        <v>9</v>
      </c>
      <c r="C9" s="6" t="s">
        <v>10</v>
      </c>
      <c r="D9" s="6" t="s">
        <v>11</v>
      </c>
      <c r="E9" s="6" t="s">
        <v>12</v>
      </c>
      <c r="F9" s="6" t="s">
        <v>25</v>
      </c>
      <c r="G9" s="7">
        <v>6000</v>
      </c>
      <c r="H9" s="8">
        <v>1</v>
      </c>
      <c r="I9" s="7">
        <v>6000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 t="s">
        <v>26</v>
      </c>
      <c r="X9" s="14">
        <f t="shared" ref="X9:X12" si="1">SUMIFS(I:I,C:C,W9)</f>
        <v>2617000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3"/>
      <c r="AK9" s="3"/>
      <c r="AL9" s="3"/>
      <c r="AM9" s="3"/>
    </row>
    <row r="10" spans="1:39" ht="19.5" customHeight="1">
      <c r="A10" s="4">
        <v>43964</v>
      </c>
      <c r="B10" s="5" t="s">
        <v>9</v>
      </c>
      <c r="C10" s="6" t="s">
        <v>10</v>
      </c>
      <c r="D10" s="6" t="s">
        <v>11</v>
      </c>
      <c r="E10" s="6" t="s">
        <v>17</v>
      </c>
      <c r="F10" s="6" t="s">
        <v>22</v>
      </c>
      <c r="G10" s="7">
        <v>8000</v>
      </c>
      <c r="H10" s="8">
        <v>6</v>
      </c>
      <c r="I10" s="7">
        <v>48000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 t="s">
        <v>23</v>
      </c>
      <c r="X10" s="14">
        <f t="shared" si="1"/>
        <v>1542000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3"/>
      <c r="AK10" s="3"/>
      <c r="AL10" s="3"/>
      <c r="AM10" s="3"/>
    </row>
    <row r="11" spans="1:39" ht="19.5" customHeight="1">
      <c r="A11" s="4">
        <v>43973</v>
      </c>
      <c r="B11" s="5" t="s">
        <v>9</v>
      </c>
      <c r="C11" s="6" t="s">
        <v>10</v>
      </c>
      <c r="D11" s="6" t="s">
        <v>11</v>
      </c>
      <c r="E11" s="6" t="s">
        <v>17</v>
      </c>
      <c r="F11" s="6" t="s">
        <v>22</v>
      </c>
      <c r="G11" s="7">
        <v>8000</v>
      </c>
      <c r="H11" s="8">
        <v>10</v>
      </c>
      <c r="I11" s="7">
        <v>80000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 t="s">
        <v>19</v>
      </c>
      <c r="X11" s="14">
        <f t="shared" si="1"/>
        <v>1845000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3"/>
      <c r="AK11" s="3"/>
      <c r="AL11" s="3"/>
      <c r="AM11" s="3"/>
    </row>
    <row r="12" spans="1:39" ht="19.5" customHeight="1">
      <c r="A12" s="4">
        <v>43976</v>
      </c>
      <c r="B12" s="5" t="s">
        <v>9</v>
      </c>
      <c r="C12" s="6" t="s">
        <v>10</v>
      </c>
      <c r="D12" s="6" t="s">
        <v>11</v>
      </c>
      <c r="E12" s="6" t="s">
        <v>14</v>
      </c>
      <c r="F12" s="6" t="s">
        <v>27</v>
      </c>
      <c r="G12" s="7">
        <v>18000</v>
      </c>
      <c r="H12" s="8">
        <v>4</v>
      </c>
      <c r="I12" s="7">
        <v>72000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 t="s">
        <v>21</v>
      </c>
      <c r="X12" s="14">
        <f t="shared" si="1"/>
        <v>1485000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3"/>
      <c r="AK12" s="3"/>
      <c r="AL12" s="3"/>
      <c r="AM12" s="3"/>
    </row>
    <row r="13" spans="1:39" ht="19.5" customHeight="1">
      <c r="A13" s="4">
        <v>43985</v>
      </c>
      <c r="B13" s="5" t="s">
        <v>9</v>
      </c>
      <c r="C13" s="6" t="s">
        <v>10</v>
      </c>
      <c r="D13" s="6" t="s">
        <v>11</v>
      </c>
      <c r="E13" s="6" t="s">
        <v>17</v>
      </c>
      <c r="F13" s="6" t="s">
        <v>22</v>
      </c>
      <c r="G13" s="7">
        <v>8000</v>
      </c>
      <c r="H13" s="8">
        <v>4</v>
      </c>
      <c r="I13" s="7">
        <v>32000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3"/>
      <c r="AK13" s="3"/>
      <c r="AL13" s="3"/>
      <c r="AM13" s="3"/>
    </row>
    <row r="14" spans="1:39" ht="19.5" customHeight="1">
      <c r="A14" s="4">
        <v>43992</v>
      </c>
      <c r="B14" s="5" t="s">
        <v>9</v>
      </c>
      <c r="C14" s="6" t="s">
        <v>10</v>
      </c>
      <c r="D14" s="6" t="s">
        <v>11</v>
      </c>
      <c r="E14" s="6" t="s">
        <v>17</v>
      </c>
      <c r="F14" s="6" t="s">
        <v>18</v>
      </c>
      <c r="G14" s="7">
        <v>4000</v>
      </c>
      <c r="H14" s="8">
        <v>1</v>
      </c>
      <c r="I14" s="7">
        <v>4000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3"/>
      <c r="AK14" s="3"/>
      <c r="AL14" s="3"/>
      <c r="AM14" s="3"/>
    </row>
    <row r="15" spans="1:39" ht="19.5" customHeight="1">
      <c r="A15" s="4">
        <v>43993</v>
      </c>
      <c r="B15" s="5" t="s">
        <v>9</v>
      </c>
      <c r="C15" s="6" t="s">
        <v>10</v>
      </c>
      <c r="D15" s="6" t="s">
        <v>11</v>
      </c>
      <c r="E15" s="6" t="s">
        <v>14</v>
      </c>
      <c r="F15" s="6" t="s">
        <v>27</v>
      </c>
      <c r="G15" s="7">
        <v>18000</v>
      </c>
      <c r="H15" s="8">
        <v>9</v>
      </c>
      <c r="I15" s="7">
        <v>162000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3" t="s">
        <v>28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3"/>
      <c r="AK15" s="3"/>
      <c r="AL15" s="3"/>
      <c r="AM15" s="3"/>
    </row>
    <row r="16" spans="1:39" ht="19.5" customHeight="1">
      <c r="A16" s="4">
        <v>43997</v>
      </c>
      <c r="B16" s="5" t="s">
        <v>9</v>
      </c>
      <c r="C16" s="6" t="s">
        <v>10</v>
      </c>
      <c r="D16" s="6" t="s">
        <v>11</v>
      </c>
      <c r="E16" s="6" t="s">
        <v>12</v>
      </c>
      <c r="F16" s="6" t="s">
        <v>25</v>
      </c>
      <c r="G16" s="7">
        <v>6000</v>
      </c>
      <c r="H16" s="8">
        <v>5</v>
      </c>
      <c r="I16" s="7">
        <v>30000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 t="s">
        <v>21</v>
      </c>
      <c r="X16" s="14">
        <f t="shared" ref="X16:X20" si="2">SUMIFS(I:I,C:C,W16,E:E,"ボトムス")</f>
        <v>423000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3"/>
      <c r="AK16" s="3"/>
      <c r="AL16" s="3"/>
      <c r="AM16" s="3"/>
    </row>
    <row r="17" spans="1:39" ht="19.5" customHeight="1">
      <c r="A17" s="4">
        <v>44009</v>
      </c>
      <c r="B17" s="5" t="s">
        <v>9</v>
      </c>
      <c r="C17" s="6" t="s">
        <v>10</v>
      </c>
      <c r="D17" s="6" t="s">
        <v>11</v>
      </c>
      <c r="E17" s="6" t="s">
        <v>14</v>
      </c>
      <c r="F17" s="15" t="s">
        <v>15</v>
      </c>
      <c r="G17" s="7">
        <v>10000</v>
      </c>
      <c r="H17" s="8">
        <v>2</v>
      </c>
      <c r="I17" s="7">
        <v>20000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 t="s">
        <v>23</v>
      </c>
      <c r="X17" s="14">
        <f t="shared" si="2"/>
        <v>390000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3"/>
      <c r="AK17" s="3"/>
      <c r="AL17" s="3"/>
      <c r="AM17" s="3"/>
    </row>
    <row r="18" spans="1:39" ht="19.5" customHeight="1">
      <c r="A18" s="4">
        <v>44023</v>
      </c>
      <c r="B18" s="5" t="s">
        <v>9</v>
      </c>
      <c r="C18" s="6" t="s">
        <v>10</v>
      </c>
      <c r="D18" s="6" t="s">
        <v>11</v>
      </c>
      <c r="E18" s="6" t="s">
        <v>12</v>
      </c>
      <c r="F18" s="6" t="s">
        <v>20</v>
      </c>
      <c r="G18" s="7">
        <v>3000</v>
      </c>
      <c r="H18" s="8">
        <v>4</v>
      </c>
      <c r="I18" s="7">
        <v>12000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 t="s">
        <v>26</v>
      </c>
      <c r="X18" s="14">
        <f t="shared" si="2"/>
        <v>985000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3"/>
      <c r="AK18" s="3"/>
      <c r="AL18" s="3"/>
      <c r="AM18" s="3"/>
    </row>
    <row r="19" spans="1:39" ht="19.5" customHeight="1">
      <c r="A19" s="4">
        <v>44025</v>
      </c>
      <c r="B19" s="5" t="s">
        <v>9</v>
      </c>
      <c r="C19" s="6" t="s">
        <v>10</v>
      </c>
      <c r="D19" s="6" t="s">
        <v>11</v>
      </c>
      <c r="E19" s="6" t="s">
        <v>12</v>
      </c>
      <c r="F19" s="6" t="s">
        <v>25</v>
      </c>
      <c r="G19" s="7">
        <v>6000</v>
      </c>
      <c r="H19" s="8">
        <v>4</v>
      </c>
      <c r="I19" s="7">
        <v>24000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 t="s">
        <v>19</v>
      </c>
      <c r="X19" s="14">
        <f t="shared" si="2"/>
        <v>945000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3"/>
      <c r="AK19" s="3"/>
      <c r="AL19" s="3"/>
      <c r="AM19" s="3"/>
    </row>
    <row r="20" spans="1:39" ht="19.5" customHeight="1">
      <c r="A20" s="4">
        <v>44039</v>
      </c>
      <c r="B20" s="5" t="s">
        <v>9</v>
      </c>
      <c r="C20" s="6" t="s">
        <v>10</v>
      </c>
      <c r="D20" s="6" t="s">
        <v>11</v>
      </c>
      <c r="E20" s="6" t="s">
        <v>17</v>
      </c>
      <c r="F20" s="6" t="s">
        <v>22</v>
      </c>
      <c r="G20" s="7">
        <v>8000</v>
      </c>
      <c r="H20" s="8">
        <v>6</v>
      </c>
      <c r="I20" s="7">
        <v>48000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 t="s">
        <v>10</v>
      </c>
      <c r="X20" s="14">
        <f t="shared" si="2"/>
        <v>514000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3"/>
      <c r="AK20" s="3"/>
      <c r="AL20" s="3"/>
      <c r="AM20" s="3"/>
    </row>
    <row r="21" spans="1:39" ht="19.5" customHeight="1">
      <c r="A21" s="4">
        <v>44046</v>
      </c>
      <c r="B21" s="5" t="s">
        <v>9</v>
      </c>
      <c r="C21" s="6" t="s">
        <v>10</v>
      </c>
      <c r="D21" s="6" t="s">
        <v>11</v>
      </c>
      <c r="E21" s="6" t="s">
        <v>12</v>
      </c>
      <c r="F21" s="6" t="s">
        <v>25</v>
      </c>
      <c r="G21" s="7">
        <v>6000</v>
      </c>
      <c r="H21" s="8">
        <v>1</v>
      </c>
      <c r="I21" s="7">
        <v>6000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3"/>
      <c r="AK21" s="3"/>
      <c r="AL21" s="3"/>
      <c r="AM21" s="3"/>
    </row>
    <row r="22" spans="1:39" ht="19.5" customHeight="1">
      <c r="A22" s="4">
        <v>44051</v>
      </c>
      <c r="B22" s="5" t="s">
        <v>9</v>
      </c>
      <c r="C22" s="6" t="s">
        <v>10</v>
      </c>
      <c r="D22" s="6" t="s">
        <v>11</v>
      </c>
      <c r="E22" s="6" t="s">
        <v>12</v>
      </c>
      <c r="F22" s="6" t="s">
        <v>13</v>
      </c>
      <c r="G22" s="7">
        <v>7000</v>
      </c>
      <c r="H22" s="8">
        <v>5</v>
      </c>
      <c r="I22" s="7">
        <v>35000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3" t="s">
        <v>30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3"/>
      <c r="AK22" s="3"/>
      <c r="AL22" s="3"/>
      <c r="AM22" s="3"/>
    </row>
    <row r="23" spans="1:39" ht="19.5" customHeight="1">
      <c r="A23" s="4">
        <v>44052</v>
      </c>
      <c r="B23" s="5" t="s">
        <v>9</v>
      </c>
      <c r="C23" s="6" t="s">
        <v>10</v>
      </c>
      <c r="D23" s="6" t="s">
        <v>11</v>
      </c>
      <c r="E23" s="6" t="s">
        <v>17</v>
      </c>
      <c r="F23" s="6" t="s">
        <v>18</v>
      </c>
      <c r="G23" s="7">
        <v>4000</v>
      </c>
      <c r="H23" s="8">
        <v>1</v>
      </c>
      <c r="I23" s="7">
        <v>4000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17" t="s">
        <v>12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3"/>
      <c r="AK23" s="3"/>
      <c r="AL23" s="3"/>
      <c r="AM23" s="3"/>
    </row>
    <row r="24" spans="1:39" ht="19.5" customHeight="1">
      <c r="A24" s="4">
        <v>44056</v>
      </c>
      <c r="B24" s="5" t="s">
        <v>9</v>
      </c>
      <c r="C24" s="6" t="s">
        <v>10</v>
      </c>
      <c r="D24" s="6" t="s">
        <v>11</v>
      </c>
      <c r="E24" s="6" t="s">
        <v>12</v>
      </c>
      <c r="F24" s="6" t="s">
        <v>25</v>
      </c>
      <c r="G24" s="7">
        <v>6000</v>
      </c>
      <c r="H24" s="8">
        <v>8</v>
      </c>
      <c r="I24" s="7">
        <v>48000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3"/>
      <c r="AK24" s="3"/>
      <c r="AL24" s="3"/>
      <c r="AM24" s="3"/>
    </row>
    <row r="25" spans="1:39" ht="19.5" customHeight="1">
      <c r="A25" s="4">
        <v>44058</v>
      </c>
      <c r="B25" s="5" t="s">
        <v>9</v>
      </c>
      <c r="C25" s="6" t="s">
        <v>10</v>
      </c>
      <c r="D25" s="6" t="s">
        <v>11</v>
      </c>
      <c r="E25" s="6" t="s">
        <v>12</v>
      </c>
      <c r="F25" s="6" t="s">
        <v>13</v>
      </c>
      <c r="G25" s="7">
        <v>7000</v>
      </c>
      <c r="H25" s="8">
        <v>1</v>
      </c>
      <c r="I25" s="7">
        <v>7000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 t="s">
        <v>23</v>
      </c>
      <c r="X25" s="14">
        <v>361000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3"/>
      <c r="AK25" s="3"/>
      <c r="AL25" s="3"/>
      <c r="AM25" s="3"/>
    </row>
    <row r="26" spans="1:39" ht="19.5" customHeight="1">
      <c r="A26" s="4">
        <v>44066</v>
      </c>
      <c r="B26" s="5" t="s">
        <v>9</v>
      </c>
      <c r="C26" s="6" t="s">
        <v>10</v>
      </c>
      <c r="D26" s="6" t="s">
        <v>11</v>
      </c>
      <c r="E26" s="6" t="s">
        <v>12</v>
      </c>
      <c r="F26" s="6" t="s">
        <v>25</v>
      </c>
      <c r="G26" s="7">
        <v>6000</v>
      </c>
      <c r="H26" s="8">
        <v>3</v>
      </c>
      <c r="I26" s="7">
        <v>18000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 t="s">
        <v>26</v>
      </c>
      <c r="X26" s="14">
        <v>883000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3"/>
      <c r="AK26" s="3"/>
      <c r="AL26" s="3"/>
      <c r="AM26" s="3"/>
    </row>
    <row r="27" spans="1:39" ht="19.5" customHeight="1">
      <c r="A27" s="4">
        <v>44067</v>
      </c>
      <c r="B27" s="5" t="s">
        <v>9</v>
      </c>
      <c r="C27" s="6" t="s">
        <v>10</v>
      </c>
      <c r="D27" s="6" t="s">
        <v>11</v>
      </c>
      <c r="E27" s="6" t="s">
        <v>14</v>
      </c>
      <c r="F27" s="6" t="s">
        <v>15</v>
      </c>
      <c r="G27" s="7">
        <v>10000</v>
      </c>
      <c r="H27" s="8">
        <v>7</v>
      </c>
      <c r="I27" s="7">
        <v>70000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 t="s">
        <v>19</v>
      </c>
      <c r="X27" s="14">
        <v>883000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3"/>
      <c r="AK27" s="3"/>
      <c r="AL27" s="3"/>
      <c r="AM27" s="3"/>
    </row>
    <row r="28" spans="1:39" ht="19.5" customHeight="1">
      <c r="A28" s="4">
        <v>44069</v>
      </c>
      <c r="B28" s="5" t="s">
        <v>9</v>
      </c>
      <c r="C28" s="6" t="s">
        <v>10</v>
      </c>
      <c r="D28" s="6" t="s">
        <v>11</v>
      </c>
      <c r="E28" s="6" t="s">
        <v>14</v>
      </c>
      <c r="F28" s="6" t="s">
        <v>15</v>
      </c>
      <c r="G28" s="7">
        <v>10000</v>
      </c>
      <c r="H28" s="8">
        <v>4</v>
      </c>
      <c r="I28" s="7">
        <v>40000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 t="s">
        <v>21</v>
      </c>
      <c r="X28" s="14">
        <v>416000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3"/>
      <c r="AK28" s="3"/>
      <c r="AL28" s="3"/>
      <c r="AM28" s="3"/>
    </row>
    <row r="29" spans="1:39" ht="19.5" customHeight="1">
      <c r="A29" s="4">
        <v>44071</v>
      </c>
      <c r="B29" s="5" t="s">
        <v>9</v>
      </c>
      <c r="C29" s="6" t="s">
        <v>10</v>
      </c>
      <c r="D29" s="6" t="s">
        <v>11</v>
      </c>
      <c r="E29" s="6" t="s">
        <v>14</v>
      </c>
      <c r="F29" s="6" t="s">
        <v>15</v>
      </c>
      <c r="G29" s="7">
        <v>10000</v>
      </c>
      <c r="H29" s="8">
        <v>6</v>
      </c>
      <c r="I29" s="7">
        <v>60000</v>
      </c>
      <c r="J29" s="2"/>
      <c r="K29" s="1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 t="s">
        <v>10</v>
      </c>
      <c r="X29" s="14">
        <v>458000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3"/>
      <c r="AK29" s="3"/>
      <c r="AL29" s="3"/>
      <c r="AM29" s="3"/>
    </row>
    <row r="30" spans="1:39" ht="19.5" customHeight="1">
      <c r="A30" s="4">
        <v>44075</v>
      </c>
      <c r="B30" s="5" t="s">
        <v>9</v>
      </c>
      <c r="C30" s="6" t="s">
        <v>10</v>
      </c>
      <c r="D30" s="6" t="s">
        <v>11</v>
      </c>
      <c r="E30" s="6" t="s">
        <v>14</v>
      </c>
      <c r="F30" s="6" t="s">
        <v>27</v>
      </c>
      <c r="G30" s="7">
        <v>18000</v>
      </c>
      <c r="H30" s="8">
        <v>1</v>
      </c>
      <c r="I30" s="7">
        <v>18000</v>
      </c>
      <c r="J30" s="2"/>
      <c r="K30" s="1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3"/>
      <c r="AK30" s="3"/>
      <c r="AL30" s="3"/>
      <c r="AM30" s="3"/>
    </row>
    <row r="31" spans="1:39" ht="19.5" customHeight="1">
      <c r="A31" s="4">
        <v>44084</v>
      </c>
      <c r="B31" s="5" t="s">
        <v>9</v>
      </c>
      <c r="C31" s="6" t="s">
        <v>10</v>
      </c>
      <c r="D31" s="6" t="s">
        <v>11</v>
      </c>
      <c r="E31" s="6" t="s">
        <v>14</v>
      </c>
      <c r="F31" s="6" t="s">
        <v>15</v>
      </c>
      <c r="G31" s="7">
        <v>10000</v>
      </c>
      <c r="H31" s="8">
        <v>1</v>
      </c>
      <c r="I31" s="7">
        <v>10000</v>
      </c>
      <c r="J31" s="2"/>
      <c r="K31" s="1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3" t="s">
        <v>31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3"/>
      <c r="AK31" s="3"/>
      <c r="AL31" s="3"/>
      <c r="AM31" s="3"/>
    </row>
    <row r="32" spans="1:39" ht="19.5" customHeight="1">
      <c r="A32" s="4">
        <v>44099</v>
      </c>
      <c r="B32" s="5" t="s">
        <v>9</v>
      </c>
      <c r="C32" s="6" t="s">
        <v>10</v>
      </c>
      <c r="D32" s="6" t="s">
        <v>11</v>
      </c>
      <c r="E32" s="6" t="s">
        <v>14</v>
      </c>
      <c r="F32" s="6" t="s">
        <v>27</v>
      </c>
      <c r="G32" s="7">
        <v>18000</v>
      </c>
      <c r="H32" s="8">
        <v>8</v>
      </c>
      <c r="I32" s="7">
        <v>144000</v>
      </c>
      <c r="J32" s="2"/>
      <c r="K32" s="1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18">
        <v>43862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3"/>
      <c r="AK32" s="3"/>
      <c r="AL32" s="3"/>
      <c r="AM32" s="3"/>
    </row>
    <row r="33" spans="1:39" ht="19.5" customHeight="1">
      <c r="A33" s="4">
        <v>44104</v>
      </c>
      <c r="B33" s="5" t="s">
        <v>9</v>
      </c>
      <c r="C33" s="6" t="s">
        <v>10</v>
      </c>
      <c r="D33" s="6" t="s">
        <v>11</v>
      </c>
      <c r="E33" s="6" t="s">
        <v>17</v>
      </c>
      <c r="F33" s="6" t="s">
        <v>18</v>
      </c>
      <c r="G33" s="7">
        <v>4000</v>
      </c>
      <c r="H33" s="8">
        <v>8</v>
      </c>
      <c r="I33" s="7">
        <v>32000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3"/>
      <c r="AK33" s="3"/>
      <c r="AL33" s="3"/>
      <c r="AM33" s="3"/>
    </row>
    <row r="34" spans="1:39" ht="19.5" customHeight="1">
      <c r="A34" s="4">
        <v>44121</v>
      </c>
      <c r="B34" s="5" t="s">
        <v>9</v>
      </c>
      <c r="C34" s="6" t="s">
        <v>10</v>
      </c>
      <c r="D34" s="6" t="s">
        <v>11</v>
      </c>
      <c r="E34" s="6" t="s">
        <v>17</v>
      </c>
      <c r="F34" s="6" t="s">
        <v>22</v>
      </c>
      <c r="G34" s="7">
        <v>8000</v>
      </c>
      <c r="H34" s="8">
        <v>8</v>
      </c>
      <c r="I34" s="7">
        <v>64000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 t="s">
        <v>26</v>
      </c>
      <c r="X34" s="14">
        <v>218000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3"/>
      <c r="AK34" s="3"/>
      <c r="AL34" s="3"/>
      <c r="AM34" s="3"/>
    </row>
    <row r="35" spans="1:39" ht="19.5" customHeight="1">
      <c r="A35" s="4">
        <v>44124</v>
      </c>
      <c r="B35" s="5" t="s">
        <v>9</v>
      </c>
      <c r="C35" s="6" t="s">
        <v>10</v>
      </c>
      <c r="D35" s="6" t="s">
        <v>11</v>
      </c>
      <c r="E35" s="6" t="s">
        <v>12</v>
      </c>
      <c r="F35" s="6" t="s">
        <v>20</v>
      </c>
      <c r="G35" s="7">
        <v>3000</v>
      </c>
      <c r="H35" s="8">
        <v>3</v>
      </c>
      <c r="I35" s="7">
        <v>9000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 t="s">
        <v>10</v>
      </c>
      <c r="X35" s="14">
        <v>56000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3"/>
      <c r="AK35" s="3"/>
      <c r="AL35" s="3"/>
      <c r="AM35" s="3"/>
    </row>
    <row r="36" spans="1:39" ht="19.5" customHeight="1">
      <c r="A36" s="4">
        <v>44138</v>
      </c>
      <c r="B36" s="5" t="s">
        <v>9</v>
      </c>
      <c r="C36" s="6" t="s">
        <v>10</v>
      </c>
      <c r="D36" s="6" t="s">
        <v>11</v>
      </c>
      <c r="E36" s="6" t="s">
        <v>12</v>
      </c>
      <c r="F36" s="6" t="s">
        <v>20</v>
      </c>
      <c r="G36" s="7">
        <v>3000</v>
      </c>
      <c r="H36" s="8">
        <v>8</v>
      </c>
      <c r="I36" s="7">
        <v>24000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 t="s">
        <v>19</v>
      </c>
      <c r="X36" s="14">
        <v>158000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3"/>
      <c r="AK36" s="3"/>
      <c r="AL36" s="3"/>
      <c r="AM36" s="3"/>
    </row>
    <row r="37" spans="1:39" ht="19.5" customHeight="1">
      <c r="A37" s="4">
        <v>44139</v>
      </c>
      <c r="B37" s="5" t="s">
        <v>9</v>
      </c>
      <c r="C37" s="6" t="s">
        <v>10</v>
      </c>
      <c r="D37" s="6" t="s">
        <v>11</v>
      </c>
      <c r="E37" s="6" t="s">
        <v>17</v>
      </c>
      <c r="F37" s="6" t="s">
        <v>22</v>
      </c>
      <c r="G37" s="7">
        <v>8000</v>
      </c>
      <c r="H37" s="8">
        <v>1</v>
      </c>
      <c r="I37" s="7">
        <v>8000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 t="s">
        <v>21</v>
      </c>
      <c r="X37" s="14">
        <v>137000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3"/>
      <c r="AK37" s="3"/>
      <c r="AL37" s="3"/>
      <c r="AM37" s="3"/>
    </row>
    <row r="38" spans="1:39" ht="19.5" customHeight="1">
      <c r="A38" s="4">
        <v>44145</v>
      </c>
      <c r="B38" s="5" t="s">
        <v>9</v>
      </c>
      <c r="C38" s="6" t="s">
        <v>10</v>
      </c>
      <c r="D38" s="6" t="s">
        <v>11</v>
      </c>
      <c r="E38" s="6" t="s">
        <v>17</v>
      </c>
      <c r="F38" s="6" t="s">
        <v>18</v>
      </c>
      <c r="G38" s="7">
        <v>4000</v>
      </c>
      <c r="H38" s="8">
        <v>2</v>
      </c>
      <c r="I38" s="7">
        <v>8000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 t="s">
        <v>23</v>
      </c>
      <c r="X38" s="14">
        <v>103000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3"/>
      <c r="AK38" s="3"/>
      <c r="AL38" s="3"/>
      <c r="AM38" s="3"/>
    </row>
    <row r="39" spans="1:39" ht="19.5" customHeight="1">
      <c r="A39" s="4">
        <v>44158</v>
      </c>
      <c r="B39" s="5" t="s">
        <v>9</v>
      </c>
      <c r="C39" s="6" t="s">
        <v>10</v>
      </c>
      <c r="D39" s="6" t="s">
        <v>11</v>
      </c>
      <c r="E39" s="6" t="s">
        <v>14</v>
      </c>
      <c r="F39" s="6" t="s">
        <v>27</v>
      </c>
      <c r="G39" s="7">
        <v>18000</v>
      </c>
      <c r="H39" s="8">
        <v>7</v>
      </c>
      <c r="I39" s="7">
        <v>126000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3"/>
      <c r="AK39" s="3"/>
      <c r="AL39" s="3"/>
      <c r="AM39" s="3"/>
    </row>
    <row r="40" spans="1:39" ht="19.5" customHeight="1">
      <c r="A40" s="4">
        <v>44177</v>
      </c>
      <c r="B40" s="5" t="s">
        <v>9</v>
      </c>
      <c r="C40" s="6" t="s">
        <v>10</v>
      </c>
      <c r="D40" s="6" t="s">
        <v>11</v>
      </c>
      <c r="E40" s="6" t="s">
        <v>12</v>
      </c>
      <c r="F40" s="6" t="s">
        <v>25</v>
      </c>
      <c r="G40" s="7">
        <v>6000</v>
      </c>
      <c r="H40" s="8">
        <v>4</v>
      </c>
      <c r="I40" s="7">
        <v>24000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3" t="s">
        <v>33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3"/>
      <c r="AK40" s="3"/>
      <c r="AL40" s="3"/>
      <c r="AM40" s="3"/>
    </row>
    <row r="41" spans="1:39" ht="19.5" customHeight="1">
      <c r="A41" s="4">
        <v>44182</v>
      </c>
      <c r="B41" s="5" t="s">
        <v>9</v>
      </c>
      <c r="C41" s="6" t="s">
        <v>10</v>
      </c>
      <c r="D41" s="6" t="s">
        <v>11</v>
      </c>
      <c r="E41" s="6" t="s">
        <v>14</v>
      </c>
      <c r="F41" s="6" t="s">
        <v>27</v>
      </c>
      <c r="G41" s="7">
        <v>18000</v>
      </c>
      <c r="H41" s="8">
        <v>7</v>
      </c>
      <c r="I41" s="7">
        <v>126000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18">
        <v>43862</v>
      </c>
      <c r="X41" s="18">
        <v>43983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3"/>
      <c r="AK41" s="3"/>
      <c r="AL41" s="3"/>
      <c r="AM41" s="3"/>
    </row>
    <row r="42" spans="1:39" ht="19.5" customHeight="1">
      <c r="A42" s="4">
        <v>44190</v>
      </c>
      <c r="B42" s="5" t="s">
        <v>9</v>
      </c>
      <c r="C42" s="6" t="s">
        <v>10</v>
      </c>
      <c r="D42" s="6" t="s">
        <v>11</v>
      </c>
      <c r="E42" s="6" t="s">
        <v>12</v>
      </c>
      <c r="F42" s="6" t="s">
        <v>25</v>
      </c>
      <c r="G42" s="7">
        <v>6000</v>
      </c>
      <c r="H42" s="8">
        <v>8</v>
      </c>
      <c r="I42" s="7">
        <v>48000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3"/>
      <c r="AK42" s="3"/>
      <c r="AL42" s="3"/>
      <c r="AM42" s="3"/>
    </row>
    <row r="43" spans="1:39" ht="19.5" customHeight="1">
      <c r="A43" s="4">
        <v>44200</v>
      </c>
      <c r="B43" s="5" t="s">
        <v>9</v>
      </c>
      <c r="C43" s="6" t="s">
        <v>10</v>
      </c>
      <c r="D43" s="6" t="s">
        <v>11</v>
      </c>
      <c r="E43" s="6" t="s">
        <v>12</v>
      </c>
      <c r="F43" s="6" t="s">
        <v>13</v>
      </c>
      <c r="G43" s="7">
        <v>7000</v>
      </c>
      <c r="H43" s="8">
        <v>8</v>
      </c>
      <c r="I43" s="7">
        <v>56000</v>
      </c>
      <c r="J43" s="2"/>
      <c r="K43" s="2"/>
      <c r="L43" s="14"/>
      <c r="M43" s="14"/>
      <c r="N43" s="14"/>
      <c r="O43" s="14"/>
      <c r="P43" s="2"/>
      <c r="Q43" s="2"/>
      <c r="R43" s="2"/>
      <c r="S43" s="2"/>
      <c r="T43" s="2"/>
      <c r="U43" s="2"/>
      <c r="V43" s="2"/>
      <c r="W43" s="2" t="s">
        <v>19</v>
      </c>
      <c r="X43" s="14">
        <v>385000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3"/>
      <c r="AK43" s="3"/>
      <c r="AL43" s="3"/>
      <c r="AM43" s="3"/>
    </row>
    <row r="44" spans="1:39" ht="19.5" customHeight="1">
      <c r="A44" s="4">
        <v>44202</v>
      </c>
      <c r="B44" s="5" t="s">
        <v>9</v>
      </c>
      <c r="C44" s="6" t="s">
        <v>10</v>
      </c>
      <c r="D44" s="6" t="s">
        <v>34</v>
      </c>
      <c r="E44" s="6" t="s">
        <v>14</v>
      </c>
      <c r="F44" s="6" t="s">
        <v>27</v>
      </c>
      <c r="G44" s="7">
        <v>7000</v>
      </c>
      <c r="H44" s="8">
        <v>10</v>
      </c>
      <c r="I44" s="7">
        <v>70000</v>
      </c>
      <c r="J44" s="2"/>
      <c r="K44" s="2"/>
      <c r="L44" s="14"/>
      <c r="M44" s="14"/>
      <c r="N44" s="14"/>
      <c r="O44" s="14"/>
      <c r="P44" s="2"/>
      <c r="Q44" s="2"/>
      <c r="R44" s="2"/>
      <c r="S44" s="2"/>
      <c r="T44" s="14"/>
      <c r="U44" s="14"/>
      <c r="V44" s="2"/>
      <c r="W44" s="2" t="s">
        <v>10</v>
      </c>
      <c r="X44" s="14">
        <v>483000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3"/>
      <c r="AK44" s="3"/>
      <c r="AL44" s="3"/>
      <c r="AM44" s="3"/>
    </row>
    <row r="45" spans="1:39" ht="19.5" customHeight="1">
      <c r="A45" s="4">
        <v>43839</v>
      </c>
      <c r="B45" s="5" t="s">
        <v>35</v>
      </c>
      <c r="C45" s="6" t="s">
        <v>19</v>
      </c>
      <c r="D45" s="6" t="s">
        <v>36</v>
      </c>
      <c r="E45" s="6" t="s">
        <v>17</v>
      </c>
      <c r="F45" s="6" t="s">
        <v>22</v>
      </c>
      <c r="G45" s="7">
        <v>8000</v>
      </c>
      <c r="H45" s="8">
        <v>7</v>
      </c>
      <c r="I45" s="7">
        <v>56000</v>
      </c>
      <c r="J45" s="2"/>
      <c r="K45" s="2"/>
      <c r="L45" s="14"/>
      <c r="M45" s="14"/>
      <c r="N45" s="14"/>
      <c r="O45" s="14"/>
      <c r="P45" s="2"/>
      <c r="Q45" s="2"/>
      <c r="R45" s="2"/>
      <c r="S45" s="2"/>
      <c r="T45" s="14"/>
      <c r="U45" s="14"/>
      <c r="V45" s="2"/>
      <c r="W45" s="2" t="s">
        <v>26</v>
      </c>
      <c r="X45" s="14">
        <v>460000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3"/>
      <c r="AK45" s="3"/>
      <c r="AL45" s="3"/>
      <c r="AM45" s="3"/>
    </row>
    <row r="46" spans="1:39" ht="19.5" customHeight="1">
      <c r="A46" s="4">
        <v>43841</v>
      </c>
      <c r="B46" s="5" t="s">
        <v>35</v>
      </c>
      <c r="C46" s="6" t="s">
        <v>19</v>
      </c>
      <c r="D46" s="6" t="s">
        <v>36</v>
      </c>
      <c r="E46" s="6" t="s">
        <v>17</v>
      </c>
      <c r="F46" s="6" t="s">
        <v>22</v>
      </c>
      <c r="G46" s="7">
        <v>8000</v>
      </c>
      <c r="H46" s="8">
        <v>5</v>
      </c>
      <c r="I46" s="7">
        <v>40000</v>
      </c>
      <c r="J46" s="2"/>
      <c r="K46" s="2"/>
      <c r="L46" s="14"/>
      <c r="M46" s="14"/>
      <c r="N46" s="14"/>
      <c r="O46" s="14"/>
      <c r="P46" s="2"/>
      <c r="Q46" s="2"/>
      <c r="R46" s="2"/>
      <c r="S46" s="2"/>
      <c r="T46" s="14"/>
      <c r="U46" s="14"/>
      <c r="V46" s="2"/>
      <c r="W46" s="2" t="s">
        <v>21</v>
      </c>
      <c r="X46" s="14">
        <v>455000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3"/>
      <c r="AK46" s="3"/>
      <c r="AL46" s="3"/>
      <c r="AM46" s="3"/>
    </row>
    <row r="47" spans="1:39" ht="19.5" customHeight="1">
      <c r="A47" s="4">
        <v>43841</v>
      </c>
      <c r="B47" s="5" t="s">
        <v>35</v>
      </c>
      <c r="C47" s="6" t="s">
        <v>19</v>
      </c>
      <c r="D47" s="6" t="s">
        <v>36</v>
      </c>
      <c r="E47" s="6" t="s">
        <v>12</v>
      </c>
      <c r="F47" s="6" t="s">
        <v>20</v>
      </c>
      <c r="G47" s="7">
        <v>3000</v>
      </c>
      <c r="H47" s="8">
        <v>9</v>
      </c>
      <c r="I47" s="7">
        <v>27000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 t="s">
        <v>23</v>
      </c>
      <c r="X47" s="14">
        <v>265000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3"/>
      <c r="AK47" s="3"/>
      <c r="AL47" s="3"/>
      <c r="AM47" s="3"/>
    </row>
    <row r="48" spans="1:39" ht="19.5" customHeight="1">
      <c r="A48" s="4">
        <v>43856</v>
      </c>
      <c r="B48" s="5" t="s">
        <v>35</v>
      </c>
      <c r="C48" s="6" t="s">
        <v>19</v>
      </c>
      <c r="D48" s="6" t="s">
        <v>36</v>
      </c>
      <c r="E48" s="6" t="s">
        <v>12</v>
      </c>
      <c r="F48" s="6" t="s">
        <v>13</v>
      </c>
      <c r="G48" s="7">
        <v>7000</v>
      </c>
      <c r="H48" s="8">
        <v>5</v>
      </c>
      <c r="I48" s="7">
        <v>35000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3"/>
      <c r="AK48" s="3"/>
      <c r="AL48" s="3"/>
      <c r="AM48" s="3"/>
    </row>
    <row r="49" spans="1:39" ht="19.5" customHeight="1">
      <c r="A49" s="4">
        <v>43880</v>
      </c>
      <c r="B49" s="5" t="s">
        <v>35</v>
      </c>
      <c r="C49" s="6" t="s">
        <v>19</v>
      </c>
      <c r="D49" s="6" t="s">
        <v>36</v>
      </c>
      <c r="E49" s="6" t="s">
        <v>12</v>
      </c>
      <c r="F49" s="6" t="s">
        <v>13</v>
      </c>
      <c r="G49" s="7">
        <v>7000</v>
      </c>
      <c r="H49" s="8">
        <v>10</v>
      </c>
      <c r="I49" s="7">
        <v>70000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3"/>
      <c r="AK49" s="3"/>
      <c r="AL49" s="3"/>
      <c r="AM49" s="3"/>
    </row>
    <row r="50" spans="1:39" ht="19.5" customHeight="1">
      <c r="A50" s="4">
        <v>43895</v>
      </c>
      <c r="B50" s="5" t="s">
        <v>35</v>
      </c>
      <c r="C50" s="6" t="s">
        <v>19</v>
      </c>
      <c r="D50" s="6" t="s">
        <v>36</v>
      </c>
      <c r="E50" s="6" t="s">
        <v>17</v>
      </c>
      <c r="F50" s="6" t="s">
        <v>22</v>
      </c>
      <c r="G50" s="7">
        <v>8000</v>
      </c>
      <c r="H50" s="8">
        <v>7</v>
      </c>
      <c r="I50" s="7">
        <v>56000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3" t="s">
        <v>37</v>
      </c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3"/>
      <c r="AK50" s="3"/>
      <c r="AL50" s="3"/>
      <c r="AM50" s="3"/>
    </row>
    <row r="51" spans="1:39" ht="19.5" customHeight="1">
      <c r="A51" s="4">
        <v>43895</v>
      </c>
      <c r="B51" s="5" t="s">
        <v>35</v>
      </c>
      <c r="C51" s="6" t="s">
        <v>19</v>
      </c>
      <c r="D51" s="6" t="s">
        <v>36</v>
      </c>
      <c r="E51" s="6" t="s">
        <v>17</v>
      </c>
      <c r="F51" s="6" t="s">
        <v>18</v>
      </c>
      <c r="G51" s="7">
        <v>4000</v>
      </c>
      <c r="H51" s="8">
        <v>4</v>
      </c>
      <c r="I51" s="7">
        <v>16000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 t="s">
        <v>21</v>
      </c>
      <c r="X51" s="2" t="s">
        <v>14</v>
      </c>
      <c r="Y51" s="19">
        <v>636000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3"/>
      <c r="AK51" s="3"/>
      <c r="AL51" s="3"/>
      <c r="AM51" s="3"/>
    </row>
    <row r="52" spans="1:39" ht="19.5" customHeight="1">
      <c r="A52" s="4">
        <v>43900</v>
      </c>
      <c r="B52" s="5" t="s">
        <v>35</v>
      </c>
      <c r="C52" s="6" t="s">
        <v>19</v>
      </c>
      <c r="D52" s="6" t="s">
        <v>36</v>
      </c>
      <c r="E52" s="6" t="s">
        <v>12</v>
      </c>
      <c r="F52" s="6" t="s">
        <v>13</v>
      </c>
      <c r="G52" s="7">
        <v>7000</v>
      </c>
      <c r="H52" s="8">
        <v>6</v>
      </c>
      <c r="I52" s="7">
        <v>42000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 t="s">
        <v>21</v>
      </c>
      <c r="X52" s="2" t="s">
        <v>17</v>
      </c>
      <c r="Y52" s="19">
        <v>296000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3"/>
      <c r="AK52" s="3"/>
      <c r="AL52" s="3"/>
      <c r="AM52" s="3"/>
    </row>
    <row r="53" spans="1:39" ht="19.5" customHeight="1">
      <c r="A53" s="4">
        <v>43903</v>
      </c>
      <c r="B53" s="5" t="s">
        <v>35</v>
      </c>
      <c r="C53" s="6" t="s">
        <v>19</v>
      </c>
      <c r="D53" s="6" t="s">
        <v>36</v>
      </c>
      <c r="E53" s="6" t="s">
        <v>12</v>
      </c>
      <c r="F53" s="6" t="s">
        <v>25</v>
      </c>
      <c r="G53" s="7">
        <v>6000</v>
      </c>
      <c r="H53" s="8">
        <v>1</v>
      </c>
      <c r="I53" s="7">
        <v>6000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 t="s">
        <v>21</v>
      </c>
      <c r="X53" s="2" t="s">
        <v>12</v>
      </c>
      <c r="Y53" s="19">
        <v>416000</v>
      </c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3"/>
      <c r="AK53" s="3"/>
      <c r="AL53" s="3"/>
      <c r="AM53" s="3"/>
    </row>
    <row r="54" spans="1:39" ht="19.5" customHeight="1">
      <c r="A54" s="4">
        <v>43907</v>
      </c>
      <c r="B54" s="5" t="s">
        <v>35</v>
      </c>
      <c r="C54" s="6" t="s">
        <v>19</v>
      </c>
      <c r="D54" s="6" t="s">
        <v>36</v>
      </c>
      <c r="E54" s="6" t="s">
        <v>12</v>
      </c>
      <c r="F54" s="6" t="s">
        <v>13</v>
      </c>
      <c r="G54" s="7">
        <v>7000</v>
      </c>
      <c r="H54" s="8">
        <v>8</v>
      </c>
      <c r="I54" s="7">
        <v>56000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 t="s">
        <v>26</v>
      </c>
      <c r="X54" s="2" t="s">
        <v>14</v>
      </c>
      <c r="Y54" s="19">
        <v>1022000</v>
      </c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3"/>
      <c r="AK54" s="3"/>
      <c r="AL54" s="3"/>
      <c r="AM54" s="3"/>
    </row>
    <row r="55" spans="1:39" ht="19.5" customHeight="1">
      <c r="A55" s="4">
        <v>43908</v>
      </c>
      <c r="B55" s="5" t="s">
        <v>35</v>
      </c>
      <c r="C55" s="6" t="s">
        <v>19</v>
      </c>
      <c r="D55" s="6" t="s">
        <v>36</v>
      </c>
      <c r="E55" s="6" t="s">
        <v>12</v>
      </c>
      <c r="F55" s="6" t="s">
        <v>20</v>
      </c>
      <c r="G55" s="7">
        <v>3000</v>
      </c>
      <c r="H55" s="8">
        <v>5</v>
      </c>
      <c r="I55" s="7">
        <v>15000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 t="s">
        <v>26</v>
      </c>
      <c r="X55" s="2" t="s">
        <v>17</v>
      </c>
      <c r="Y55" s="19">
        <v>564000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3"/>
      <c r="AK55" s="3"/>
      <c r="AL55" s="3"/>
      <c r="AM55" s="3"/>
    </row>
    <row r="56" spans="1:39" ht="19.5" customHeight="1">
      <c r="A56" s="4">
        <v>43912</v>
      </c>
      <c r="B56" s="5" t="s">
        <v>35</v>
      </c>
      <c r="C56" s="6" t="s">
        <v>19</v>
      </c>
      <c r="D56" s="6" t="s">
        <v>36</v>
      </c>
      <c r="E56" s="6" t="s">
        <v>17</v>
      </c>
      <c r="F56" s="6" t="s">
        <v>18</v>
      </c>
      <c r="G56" s="7">
        <v>4000</v>
      </c>
      <c r="H56" s="8">
        <v>6</v>
      </c>
      <c r="I56" s="7">
        <v>24000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 t="s">
        <v>26</v>
      </c>
      <c r="X56" s="2" t="s">
        <v>12</v>
      </c>
      <c r="Y56" s="19">
        <v>883000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3"/>
      <c r="AK56" s="3"/>
      <c r="AL56" s="3"/>
      <c r="AM56" s="3"/>
    </row>
    <row r="57" spans="1:39" ht="19.5" customHeight="1">
      <c r="A57" s="4">
        <v>43942</v>
      </c>
      <c r="B57" s="5" t="s">
        <v>35</v>
      </c>
      <c r="C57" s="6" t="s">
        <v>19</v>
      </c>
      <c r="D57" s="6" t="s">
        <v>36</v>
      </c>
      <c r="E57" s="6" t="s">
        <v>14</v>
      </c>
      <c r="F57" s="6" t="s">
        <v>15</v>
      </c>
      <c r="G57" s="7">
        <v>10000</v>
      </c>
      <c r="H57" s="8">
        <v>7</v>
      </c>
      <c r="I57" s="7">
        <v>70000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 t="s">
        <v>10</v>
      </c>
      <c r="X57" s="2" t="s">
        <v>14</v>
      </c>
      <c r="Y57" s="19">
        <v>918000</v>
      </c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3"/>
      <c r="AK57" s="3"/>
      <c r="AL57" s="3"/>
      <c r="AM57" s="3"/>
    </row>
    <row r="58" spans="1:39" ht="19.5" customHeight="1">
      <c r="A58" s="4">
        <v>43957</v>
      </c>
      <c r="B58" s="5" t="s">
        <v>35</v>
      </c>
      <c r="C58" s="6" t="s">
        <v>19</v>
      </c>
      <c r="D58" s="6" t="s">
        <v>36</v>
      </c>
      <c r="E58" s="6" t="s">
        <v>12</v>
      </c>
      <c r="F58" s="6" t="s">
        <v>25</v>
      </c>
      <c r="G58" s="7">
        <v>6000</v>
      </c>
      <c r="H58" s="8">
        <v>5</v>
      </c>
      <c r="I58" s="7">
        <v>30000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 t="s">
        <v>10</v>
      </c>
      <c r="X58" s="2" t="s">
        <v>17</v>
      </c>
      <c r="Y58" s="19">
        <v>424000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3"/>
      <c r="AK58" s="3"/>
      <c r="AL58" s="3"/>
      <c r="AM58" s="3"/>
    </row>
    <row r="59" spans="1:39" ht="19.5" customHeight="1">
      <c r="A59" s="4">
        <v>43984</v>
      </c>
      <c r="B59" s="5" t="s">
        <v>35</v>
      </c>
      <c r="C59" s="6" t="s">
        <v>19</v>
      </c>
      <c r="D59" s="6" t="s">
        <v>36</v>
      </c>
      <c r="E59" s="6" t="s">
        <v>12</v>
      </c>
      <c r="F59" s="6" t="s">
        <v>25</v>
      </c>
      <c r="G59" s="7">
        <v>6000</v>
      </c>
      <c r="H59" s="8">
        <v>7</v>
      </c>
      <c r="I59" s="7">
        <v>42000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 t="s">
        <v>10</v>
      </c>
      <c r="X59" s="2" t="s">
        <v>12</v>
      </c>
      <c r="Y59" s="19">
        <v>458000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3"/>
      <c r="AK59" s="3"/>
      <c r="AL59" s="3"/>
      <c r="AM59" s="3"/>
    </row>
    <row r="60" spans="1:39" ht="19.5" customHeight="1">
      <c r="A60" s="4">
        <v>44000</v>
      </c>
      <c r="B60" s="5" t="s">
        <v>35</v>
      </c>
      <c r="C60" s="6" t="s">
        <v>19</v>
      </c>
      <c r="D60" s="6" t="s">
        <v>36</v>
      </c>
      <c r="E60" s="6" t="s">
        <v>12</v>
      </c>
      <c r="F60" s="6" t="s">
        <v>25</v>
      </c>
      <c r="G60" s="7">
        <v>6000</v>
      </c>
      <c r="H60" s="8">
        <v>10</v>
      </c>
      <c r="I60" s="7">
        <v>60000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 t="s">
        <v>23</v>
      </c>
      <c r="X60" s="2" t="s">
        <v>14</v>
      </c>
      <c r="Y60" s="19">
        <v>786000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3"/>
      <c r="AK60" s="3"/>
      <c r="AL60" s="3"/>
      <c r="AM60" s="3"/>
    </row>
    <row r="61" spans="1:39" ht="19.5" customHeight="1">
      <c r="A61" s="4">
        <v>44007</v>
      </c>
      <c r="B61" s="5" t="s">
        <v>35</v>
      </c>
      <c r="C61" s="6" t="s">
        <v>19</v>
      </c>
      <c r="D61" s="6" t="s">
        <v>36</v>
      </c>
      <c r="E61" s="6" t="s">
        <v>12</v>
      </c>
      <c r="F61" s="6" t="s">
        <v>20</v>
      </c>
      <c r="G61" s="7">
        <v>3000</v>
      </c>
      <c r="H61" s="8">
        <v>2</v>
      </c>
      <c r="I61" s="7">
        <v>6000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 t="s">
        <v>23</v>
      </c>
      <c r="X61" s="2" t="s">
        <v>17</v>
      </c>
      <c r="Y61" s="19">
        <v>292000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3"/>
      <c r="AK61" s="3"/>
      <c r="AL61" s="3"/>
      <c r="AM61" s="3"/>
    </row>
    <row r="62" spans="1:39" ht="19.5" customHeight="1">
      <c r="A62" s="4">
        <v>44016</v>
      </c>
      <c r="B62" s="5" t="s">
        <v>35</v>
      </c>
      <c r="C62" s="6" t="s">
        <v>19</v>
      </c>
      <c r="D62" s="6" t="s">
        <v>36</v>
      </c>
      <c r="E62" s="6" t="s">
        <v>12</v>
      </c>
      <c r="F62" s="6" t="s">
        <v>13</v>
      </c>
      <c r="G62" s="7">
        <v>7000</v>
      </c>
      <c r="H62" s="8">
        <v>5</v>
      </c>
      <c r="I62" s="7">
        <v>35000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 t="s">
        <v>23</v>
      </c>
      <c r="X62" s="2" t="s">
        <v>12</v>
      </c>
      <c r="Y62" s="19">
        <v>361000</v>
      </c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3"/>
      <c r="AK62" s="3"/>
      <c r="AL62" s="3"/>
      <c r="AM62" s="3"/>
    </row>
    <row r="63" spans="1:39" ht="19.5" customHeight="1">
      <c r="A63" s="4">
        <v>44025</v>
      </c>
      <c r="B63" s="5" t="s">
        <v>35</v>
      </c>
      <c r="C63" s="6" t="s">
        <v>19</v>
      </c>
      <c r="D63" s="6" t="s">
        <v>36</v>
      </c>
      <c r="E63" s="6" t="s">
        <v>12</v>
      </c>
      <c r="F63" s="6" t="s">
        <v>20</v>
      </c>
      <c r="G63" s="7">
        <v>3000</v>
      </c>
      <c r="H63" s="8">
        <v>10</v>
      </c>
      <c r="I63" s="7">
        <v>30000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 t="s">
        <v>19</v>
      </c>
      <c r="X63" s="2" t="s">
        <v>14</v>
      </c>
      <c r="Y63" s="19">
        <v>464000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3"/>
      <c r="AK63" s="3"/>
      <c r="AL63" s="3"/>
      <c r="AM63" s="3"/>
    </row>
    <row r="64" spans="1:39" ht="19.5" customHeight="1">
      <c r="A64" s="4">
        <v>44039</v>
      </c>
      <c r="B64" s="5" t="s">
        <v>35</v>
      </c>
      <c r="C64" s="6" t="s">
        <v>19</v>
      </c>
      <c r="D64" s="6" t="s">
        <v>36</v>
      </c>
      <c r="E64" s="6" t="s">
        <v>14</v>
      </c>
      <c r="F64" s="6" t="s">
        <v>15</v>
      </c>
      <c r="G64" s="7">
        <v>10000</v>
      </c>
      <c r="H64" s="8">
        <v>2</v>
      </c>
      <c r="I64" s="7">
        <v>20000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 t="s">
        <v>19</v>
      </c>
      <c r="X64" s="2" t="s">
        <v>17</v>
      </c>
      <c r="Y64" s="19">
        <v>340000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3"/>
      <c r="AK64" s="3"/>
      <c r="AL64" s="3"/>
      <c r="AM64" s="3"/>
    </row>
    <row r="65" spans="1:39" ht="19.5" customHeight="1">
      <c r="A65" s="4">
        <v>44044</v>
      </c>
      <c r="B65" s="5" t="s">
        <v>35</v>
      </c>
      <c r="C65" s="6" t="s">
        <v>19</v>
      </c>
      <c r="D65" s="6" t="s">
        <v>36</v>
      </c>
      <c r="E65" s="6" t="s">
        <v>12</v>
      </c>
      <c r="F65" s="6" t="s">
        <v>13</v>
      </c>
      <c r="G65" s="7">
        <v>7000</v>
      </c>
      <c r="H65" s="8">
        <v>9</v>
      </c>
      <c r="I65" s="7">
        <v>63000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 t="s">
        <v>19</v>
      </c>
      <c r="X65" s="2" t="s">
        <v>12</v>
      </c>
      <c r="Y65" s="19">
        <v>883000</v>
      </c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3"/>
      <c r="AK65" s="3"/>
      <c r="AL65" s="3"/>
      <c r="AM65" s="3"/>
    </row>
    <row r="66" spans="1:39" ht="19.5" customHeight="1">
      <c r="A66" s="4">
        <v>44054</v>
      </c>
      <c r="B66" s="5" t="s">
        <v>35</v>
      </c>
      <c r="C66" s="6" t="s">
        <v>19</v>
      </c>
      <c r="D66" s="6" t="s">
        <v>36</v>
      </c>
      <c r="E66" s="6" t="s">
        <v>12</v>
      </c>
      <c r="F66" s="6" t="s">
        <v>13</v>
      </c>
      <c r="G66" s="7">
        <v>7000</v>
      </c>
      <c r="H66" s="8">
        <v>8</v>
      </c>
      <c r="I66" s="7">
        <v>56000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3"/>
      <c r="AK66" s="3"/>
      <c r="AL66" s="3"/>
      <c r="AM66" s="3"/>
    </row>
    <row r="67" spans="1:39" ht="19.5" customHeight="1">
      <c r="A67" s="4">
        <v>44069</v>
      </c>
      <c r="B67" s="5" t="s">
        <v>35</v>
      </c>
      <c r="C67" s="6" t="s">
        <v>19</v>
      </c>
      <c r="D67" s="6" t="s">
        <v>36</v>
      </c>
      <c r="E67" s="6" t="s">
        <v>14</v>
      </c>
      <c r="F67" s="6" t="s">
        <v>27</v>
      </c>
      <c r="G67" s="7">
        <v>18000</v>
      </c>
      <c r="H67" s="8">
        <v>9</v>
      </c>
      <c r="I67" s="7">
        <v>162000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3"/>
      <c r="AK67" s="3"/>
      <c r="AL67" s="3"/>
      <c r="AM67" s="3"/>
    </row>
    <row r="68" spans="1:39" ht="19.5" customHeight="1">
      <c r="A68" s="4">
        <v>44075</v>
      </c>
      <c r="B68" s="5" t="s">
        <v>35</v>
      </c>
      <c r="C68" s="6" t="s">
        <v>19</v>
      </c>
      <c r="D68" s="6" t="s">
        <v>36</v>
      </c>
      <c r="E68" s="6" t="s">
        <v>12</v>
      </c>
      <c r="F68" s="6" t="s">
        <v>13</v>
      </c>
      <c r="G68" s="7">
        <v>7000</v>
      </c>
      <c r="H68" s="8">
        <v>1</v>
      </c>
      <c r="I68" s="7">
        <v>7000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 t="s">
        <v>14</v>
      </c>
      <c r="Y68" s="2" t="s">
        <v>17</v>
      </c>
      <c r="Z68" s="2" t="s">
        <v>12</v>
      </c>
      <c r="AA68" s="2"/>
      <c r="AB68" s="2"/>
      <c r="AC68" s="2"/>
      <c r="AD68" s="2"/>
      <c r="AE68" s="2"/>
      <c r="AF68" s="2"/>
      <c r="AG68" s="2"/>
      <c r="AH68" s="2"/>
      <c r="AI68" s="2"/>
      <c r="AJ68" s="3"/>
      <c r="AK68" s="3"/>
      <c r="AL68" s="3"/>
      <c r="AM68" s="3"/>
    </row>
    <row r="69" spans="1:39" ht="19.5" customHeight="1">
      <c r="A69" s="4">
        <v>44075</v>
      </c>
      <c r="B69" s="5" t="s">
        <v>35</v>
      </c>
      <c r="C69" s="6" t="s">
        <v>19</v>
      </c>
      <c r="D69" s="6" t="s">
        <v>36</v>
      </c>
      <c r="E69" s="6" t="s">
        <v>12</v>
      </c>
      <c r="F69" s="6" t="s">
        <v>25</v>
      </c>
      <c r="G69" s="7">
        <v>6000</v>
      </c>
      <c r="H69" s="8">
        <v>6</v>
      </c>
      <c r="I69" s="7">
        <v>36000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 t="s">
        <v>21</v>
      </c>
      <c r="X69" s="19">
        <v>636000</v>
      </c>
      <c r="Y69" s="19">
        <v>296000</v>
      </c>
      <c r="Z69" s="19">
        <v>416000</v>
      </c>
      <c r="AA69" s="2"/>
      <c r="AB69" s="2"/>
      <c r="AC69" s="2"/>
      <c r="AD69" s="2"/>
      <c r="AE69" s="2"/>
      <c r="AF69" s="2"/>
      <c r="AG69" s="2"/>
      <c r="AH69" s="2"/>
      <c r="AI69" s="2"/>
      <c r="AJ69" s="3"/>
      <c r="AK69" s="3"/>
      <c r="AL69" s="3"/>
      <c r="AM69" s="3"/>
    </row>
    <row r="70" spans="1:39" ht="19.5" customHeight="1">
      <c r="A70" s="4">
        <v>44079</v>
      </c>
      <c r="B70" s="5" t="s">
        <v>35</v>
      </c>
      <c r="C70" s="6" t="s">
        <v>19</v>
      </c>
      <c r="D70" s="6" t="s">
        <v>36</v>
      </c>
      <c r="E70" s="6" t="s">
        <v>12</v>
      </c>
      <c r="F70" s="6" t="s">
        <v>25</v>
      </c>
      <c r="G70" s="7">
        <v>6000</v>
      </c>
      <c r="H70" s="8">
        <v>7</v>
      </c>
      <c r="I70" s="7">
        <v>42000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 t="s">
        <v>26</v>
      </c>
      <c r="X70" s="19">
        <v>1022000</v>
      </c>
      <c r="Y70" s="19">
        <v>564000</v>
      </c>
      <c r="Z70" s="19">
        <v>883000</v>
      </c>
      <c r="AA70" s="2"/>
      <c r="AB70" s="2"/>
      <c r="AC70" s="2"/>
      <c r="AD70" s="2"/>
      <c r="AE70" s="2"/>
      <c r="AF70" s="2"/>
      <c r="AG70" s="2"/>
      <c r="AH70" s="2"/>
      <c r="AI70" s="2"/>
      <c r="AJ70" s="3"/>
      <c r="AK70" s="3"/>
      <c r="AL70" s="3"/>
      <c r="AM70" s="3"/>
    </row>
    <row r="71" spans="1:39" ht="19.5" customHeight="1">
      <c r="A71" s="4">
        <v>44080</v>
      </c>
      <c r="B71" s="5" t="s">
        <v>35</v>
      </c>
      <c r="C71" s="6" t="s">
        <v>19</v>
      </c>
      <c r="D71" s="6" t="s">
        <v>36</v>
      </c>
      <c r="E71" s="6" t="s">
        <v>14</v>
      </c>
      <c r="F71" s="6" t="s">
        <v>27</v>
      </c>
      <c r="G71" s="7">
        <v>18000</v>
      </c>
      <c r="H71" s="8">
        <v>4</v>
      </c>
      <c r="I71" s="7">
        <v>72000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 t="s">
        <v>10</v>
      </c>
      <c r="X71" s="19">
        <v>918000</v>
      </c>
      <c r="Y71" s="19">
        <v>424000</v>
      </c>
      <c r="Z71" s="19">
        <v>458000</v>
      </c>
      <c r="AA71" s="2"/>
      <c r="AB71" s="2"/>
      <c r="AC71" s="2"/>
      <c r="AD71" s="2"/>
      <c r="AE71" s="2"/>
      <c r="AF71" s="2"/>
      <c r="AG71" s="2"/>
      <c r="AH71" s="2"/>
      <c r="AI71" s="2"/>
      <c r="AJ71" s="3"/>
      <c r="AK71" s="3"/>
      <c r="AL71" s="3"/>
      <c r="AM71" s="3"/>
    </row>
    <row r="72" spans="1:39" ht="19.5" customHeight="1">
      <c r="A72" s="4">
        <v>44085</v>
      </c>
      <c r="B72" s="5" t="s">
        <v>35</v>
      </c>
      <c r="C72" s="6" t="s">
        <v>19</v>
      </c>
      <c r="D72" s="6" t="s">
        <v>36</v>
      </c>
      <c r="E72" s="6" t="s">
        <v>17</v>
      </c>
      <c r="F72" s="6" t="s">
        <v>18</v>
      </c>
      <c r="G72" s="7">
        <v>4000</v>
      </c>
      <c r="H72" s="8">
        <v>7</v>
      </c>
      <c r="I72" s="7">
        <v>28000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 t="s">
        <v>23</v>
      </c>
      <c r="X72" s="19">
        <v>786000</v>
      </c>
      <c r="Y72" s="19">
        <v>292000</v>
      </c>
      <c r="Z72" s="19">
        <v>361000</v>
      </c>
      <c r="AA72" s="2"/>
      <c r="AB72" s="2"/>
      <c r="AC72" s="2"/>
      <c r="AD72" s="2"/>
      <c r="AE72" s="2"/>
      <c r="AF72" s="2"/>
      <c r="AG72" s="2"/>
      <c r="AH72" s="2"/>
      <c r="AI72" s="2"/>
      <c r="AJ72" s="3"/>
      <c r="AK72" s="3"/>
      <c r="AL72" s="3"/>
      <c r="AM72" s="3"/>
    </row>
    <row r="73" spans="1:39" ht="19.5" customHeight="1">
      <c r="A73" s="4">
        <v>44086</v>
      </c>
      <c r="B73" s="5" t="s">
        <v>35</v>
      </c>
      <c r="C73" s="6" t="s">
        <v>19</v>
      </c>
      <c r="D73" s="6" t="s">
        <v>36</v>
      </c>
      <c r="E73" s="6" t="s">
        <v>12</v>
      </c>
      <c r="F73" s="6" t="s">
        <v>13</v>
      </c>
      <c r="G73" s="7">
        <v>7000</v>
      </c>
      <c r="H73" s="8">
        <v>6</v>
      </c>
      <c r="I73" s="7">
        <v>42000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 t="s">
        <v>19</v>
      </c>
      <c r="X73" s="19">
        <v>464000</v>
      </c>
      <c r="Y73" s="19">
        <v>340000</v>
      </c>
      <c r="Z73" s="19">
        <v>883000</v>
      </c>
      <c r="AA73" s="2"/>
      <c r="AB73" s="2"/>
      <c r="AC73" s="2"/>
      <c r="AD73" s="2"/>
      <c r="AE73" s="2"/>
      <c r="AF73" s="2"/>
      <c r="AG73" s="2"/>
      <c r="AH73" s="2"/>
      <c r="AI73" s="2"/>
      <c r="AJ73" s="3"/>
      <c r="AK73" s="3"/>
      <c r="AL73" s="3"/>
      <c r="AM73" s="3"/>
    </row>
    <row r="74" spans="1:39" ht="19.5" customHeight="1">
      <c r="A74" s="4">
        <v>44095</v>
      </c>
      <c r="B74" s="5" t="s">
        <v>35</v>
      </c>
      <c r="C74" s="6" t="s">
        <v>19</v>
      </c>
      <c r="D74" s="6" t="s">
        <v>36</v>
      </c>
      <c r="E74" s="6" t="s">
        <v>12</v>
      </c>
      <c r="F74" s="6" t="s">
        <v>25</v>
      </c>
      <c r="G74" s="7">
        <v>6000</v>
      </c>
      <c r="H74" s="8">
        <v>8</v>
      </c>
      <c r="I74" s="7">
        <v>48000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9.5" customHeight="1">
      <c r="A75" s="4">
        <v>44123</v>
      </c>
      <c r="B75" s="5" t="s">
        <v>35</v>
      </c>
      <c r="C75" s="6" t="s">
        <v>19</v>
      </c>
      <c r="D75" s="6" t="s">
        <v>36</v>
      </c>
      <c r="E75" s="6" t="s">
        <v>14</v>
      </c>
      <c r="F75" s="6" t="s">
        <v>15</v>
      </c>
      <c r="G75" s="7">
        <v>10000</v>
      </c>
      <c r="H75" s="8">
        <v>8</v>
      </c>
      <c r="I75" s="7">
        <v>80000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9.5" customHeight="1">
      <c r="A76" s="4">
        <v>44127</v>
      </c>
      <c r="B76" s="5" t="s">
        <v>35</v>
      </c>
      <c r="C76" s="6" t="s">
        <v>19</v>
      </c>
      <c r="D76" s="6" t="s">
        <v>36</v>
      </c>
      <c r="E76" s="6" t="s">
        <v>17</v>
      </c>
      <c r="F76" s="6" t="s">
        <v>22</v>
      </c>
      <c r="G76" s="7">
        <v>8000</v>
      </c>
      <c r="H76" s="8">
        <v>5</v>
      </c>
      <c r="I76" s="7">
        <v>40000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3" t="s">
        <v>38</v>
      </c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9.5" customHeight="1">
      <c r="A77" s="4">
        <v>44135</v>
      </c>
      <c r="B77" s="5" t="s">
        <v>35</v>
      </c>
      <c r="C77" s="6" t="s">
        <v>19</v>
      </c>
      <c r="D77" s="6" t="s">
        <v>36</v>
      </c>
      <c r="E77" s="6" t="s">
        <v>12</v>
      </c>
      <c r="F77" s="6" t="s">
        <v>13</v>
      </c>
      <c r="G77" s="7">
        <v>7000</v>
      </c>
      <c r="H77" s="8">
        <v>1</v>
      </c>
      <c r="I77" s="7">
        <v>7000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 t="s">
        <v>26</v>
      </c>
      <c r="AB77" s="19">
        <v>59</v>
      </c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9.5" customHeight="1">
      <c r="A78" s="4">
        <v>44139</v>
      </c>
      <c r="B78" s="5" t="s">
        <v>35</v>
      </c>
      <c r="C78" s="6" t="s">
        <v>19</v>
      </c>
      <c r="D78" s="6" t="s">
        <v>36</v>
      </c>
      <c r="E78" s="6" t="s">
        <v>17</v>
      </c>
      <c r="F78" s="6" t="s">
        <v>22</v>
      </c>
      <c r="G78" s="7">
        <v>8000</v>
      </c>
      <c r="H78" s="8">
        <v>10</v>
      </c>
      <c r="I78" s="7">
        <v>80000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 t="s">
        <v>10</v>
      </c>
      <c r="AB78" s="19">
        <v>41</v>
      </c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9.5" customHeight="1">
      <c r="A79" s="4">
        <v>44147</v>
      </c>
      <c r="B79" s="5" t="s">
        <v>35</v>
      </c>
      <c r="C79" s="6" t="s">
        <v>19</v>
      </c>
      <c r="D79" s="6" t="s">
        <v>36</v>
      </c>
      <c r="E79" s="6" t="s">
        <v>12</v>
      </c>
      <c r="F79" s="6" t="s">
        <v>13</v>
      </c>
      <c r="G79" s="7">
        <v>7000</v>
      </c>
      <c r="H79" s="8">
        <v>5</v>
      </c>
      <c r="I79" s="7">
        <v>35000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 t="s">
        <v>19</v>
      </c>
      <c r="AB79" s="19">
        <v>39</v>
      </c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9.5" customHeight="1">
      <c r="A80" s="4">
        <v>44147</v>
      </c>
      <c r="B80" s="5" t="s">
        <v>35</v>
      </c>
      <c r="C80" s="6" t="s">
        <v>19</v>
      </c>
      <c r="D80" s="6" t="s">
        <v>36</v>
      </c>
      <c r="E80" s="6" t="s">
        <v>12</v>
      </c>
      <c r="F80" s="6" t="s">
        <v>25</v>
      </c>
      <c r="G80" s="7">
        <v>6000</v>
      </c>
      <c r="H80" s="8">
        <v>8</v>
      </c>
      <c r="I80" s="7">
        <v>48000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 t="s">
        <v>21</v>
      </c>
      <c r="AB80" s="19">
        <v>27</v>
      </c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9.5" customHeight="1">
      <c r="A81" s="4">
        <v>44165</v>
      </c>
      <c r="B81" s="5" t="s">
        <v>35</v>
      </c>
      <c r="C81" s="6" t="s">
        <v>19</v>
      </c>
      <c r="D81" s="6" t="s">
        <v>36</v>
      </c>
      <c r="E81" s="6" t="s">
        <v>12</v>
      </c>
      <c r="F81" s="6" t="s">
        <v>25</v>
      </c>
      <c r="G81" s="7">
        <v>6000</v>
      </c>
      <c r="H81" s="8">
        <v>7</v>
      </c>
      <c r="I81" s="7">
        <v>42000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 t="s">
        <v>23</v>
      </c>
      <c r="AB81" s="19">
        <v>34</v>
      </c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9.5" customHeight="1">
      <c r="A82" s="4">
        <v>44187</v>
      </c>
      <c r="B82" s="5" t="s">
        <v>35</v>
      </c>
      <c r="C82" s="6" t="s">
        <v>19</v>
      </c>
      <c r="D82" s="6" t="s">
        <v>36</v>
      </c>
      <c r="E82" s="6" t="s">
        <v>14</v>
      </c>
      <c r="F82" s="6" t="s">
        <v>15</v>
      </c>
      <c r="G82" s="7">
        <v>10000</v>
      </c>
      <c r="H82" s="8">
        <v>6</v>
      </c>
      <c r="I82" s="7">
        <v>60000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19.5" customHeight="1">
      <c r="A83" s="4">
        <v>44191</v>
      </c>
      <c r="B83" s="5" t="s">
        <v>35</v>
      </c>
      <c r="C83" s="6" t="s">
        <v>19</v>
      </c>
      <c r="D83" s="6" t="s">
        <v>36</v>
      </c>
      <c r="E83" s="6" t="s">
        <v>12</v>
      </c>
      <c r="F83" s="6" t="s">
        <v>20</v>
      </c>
      <c r="G83" s="7">
        <v>3000</v>
      </c>
      <c r="H83" s="8">
        <v>1</v>
      </c>
      <c r="I83" s="7">
        <v>3000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3" t="s">
        <v>39</v>
      </c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19.5" customHeight="1">
      <c r="A84" s="4">
        <v>44205</v>
      </c>
      <c r="B84" s="5" t="s">
        <v>35</v>
      </c>
      <c r="C84" s="6" t="s">
        <v>19</v>
      </c>
      <c r="D84" s="6" t="s">
        <v>36</v>
      </c>
      <c r="E84" s="6" t="s">
        <v>17</v>
      </c>
      <c r="F84" s="6" t="s">
        <v>22</v>
      </c>
      <c r="G84" s="7">
        <v>8000</v>
      </c>
      <c r="H84" s="8">
        <v>7</v>
      </c>
      <c r="I84" s="7">
        <v>56000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 t="s">
        <v>23</v>
      </c>
      <c r="AB84" s="19">
        <v>4</v>
      </c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19.5" customHeight="1">
      <c r="A85" s="4">
        <v>44207</v>
      </c>
      <c r="B85" s="5" t="s">
        <v>35</v>
      </c>
      <c r="C85" s="6" t="s">
        <v>19</v>
      </c>
      <c r="D85" s="6" t="s">
        <v>36</v>
      </c>
      <c r="E85" s="6" t="s">
        <v>17</v>
      </c>
      <c r="F85" s="6" t="s">
        <v>22</v>
      </c>
      <c r="G85" s="7">
        <v>8000</v>
      </c>
      <c r="H85" s="8">
        <v>5</v>
      </c>
      <c r="I85" s="7">
        <v>40000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 t="s">
        <v>19</v>
      </c>
      <c r="AB85" s="19">
        <v>1</v>
      </c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19.5" customHeight="1">
      <c r="A86" s="4">
        <v>44207</v>
      </c>
      <c r="B86" s="5" t="s">
        <v>35</v>
      </c>
      <c r="C86" s="6" t="s">
        <v>19</v>
      </c>
      <c r="D86" s="6" t="s">
        <v>36</v>
      </c>
      <c r="E86" s="6" t="s">
        <v>12</v>
      </c>
      <c r="F86" s="6" t="s">
        <v>20</v>
      </c>
      <c r="G86" s="7">
        <v>3000</v>
      </c>
      <c r="H86" s="8">
        <v>9</v>
      </c>
      <c r="I86" s="7">
        <v>27000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 t="s">
        <v>10</v>
      </c>
      <c r="AB86" s="19">
        <v>4</v>
      </c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19.5" customHeight="1">
      <c r="A87" s="4">
        <v>44222</v>
      </c>
      <c r="B87" s="5" t="s">
        <v>35</v>
      </c>
      <c r="C87" s="6" t="s">
        <v>19</v>
      </c>
      <c r="D87" s="6" t="s">
        <v>36</v>
      </c>
      <c r="E87" s="6" t="s">
        <v>12</v>
      </c>
      <c r="F87" s="6" t="s">
        <v>13</v>
      </c>
      <c r="G87" s="7">
        <v>7000</v>
      </c>
      <c r="H87" s="8">
        <v>5</v>
      </c>
      <c r="I87" s="7">
        <v>35000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 t="s">
        <v>26</v>
      </c>
      <c r="AB87" s="19">
        <v>2</v>
      </c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19.5" customHeight="1">
      <c r="A88" s="4">
        <v>43840</v>
      </c>
      <c r="B88" s="5" t="s">
        <v>40</v>
      </c>
      <c r="C88" s="6" t="s">
        <v>21</v>
      </c>
      <c r="D88" s="6" t="s">
        <v>41</v>
      </c>
      <c r="E88" s="6" t="s">
        <v>14</v>
      </c>
      <c r="F88" s="6" t="s">
        <v>27</v>
      </c>
      <c r="G88" s="7">
        <v>18000</v>
      </c>
      <c r="H88" s="8">
        <v>7</v>
      </c>
      <c r="I88" s="7">
        <v>126000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 t="s">
        <v>21</v>
      </c>
      <c r="AB88" s="19">
        <v>3</v>
      </c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19.5" customHeight="1">
      <c r="A89" s="4">
        <v>43841</v>
      </c>
      <c r="B89" s="5" t="s">
        <v>40</v>
      </c>
      <c r="C89" s="6" t="s">
        <v>21</v>
      </c>
      <c r="D89" s="6" t="s">
        <v>41</v>
      </c>
      <c r="E89" s="6" t="s">
        <v>12</v>
      </c>
      <c r="F89" s="6" t="s">
        <v>13</v>
      </c>
      <c r="G89" s="7">
        <v>7000</v>
      </c>
      <c r="H89" s="8">
        <v>1</v>
      </c>
      <c r="I89" s="7">
        <v>7000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19.5" customHeight="1">
      <c r="A90" s="4">
        <v>43852</v>
      </c>
      <c r="B90" s="5" t="s">
        <v>40</v>
      </c>
      <c r="C90" s="6" t="s">
        <v>21</v>
      </c>
      <c r="D90" s="6" t="s">
        <v>41</v>
      </c>
      <c r="E90" s="6" t="s">
        <v>17</v>
      </c>
      <c r="F90" s="6" t="s">
        <v>18</v>
      </c>
      <c r="G90" s="7">
        <v>4000</v>
      </c>
      <c r="H90" s="8">
        <v>1</v>
      </c>
      <c r="I90" s="7">
        <v>4000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" t="s">
        <v>42</v>
      </c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19.5" customHeight="1">
      <c r="A91" s="4">
        <v>43864</v>
      </c>
      <c r="B91" s="5" t="s">
        <v>40</v>
      </c>
      <c r="C91" s="6" t="s">
        <v>21</v>
      </c>
      <c r="D91" s="6" t="s">
        <v>41</v>
      </c>
      <c r="E91" s="6" t="s">
        <v>14</v>
      </c>
      <c r="F91" s="6" t="s">
        <v>27</v>
      </c>
      <c r="G91" s="7">
        <v>18000</v>
      </c>
      <c r="H91" s="8">
        <v>8</v>
      </c>
      <c r="I91" s="7">
        <v>144000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 t="s">
        <v>21</v>
      </c>
      <c r="AB91" s="19">
        <v>49926</v>
      </c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19.5" customHeight="1">
      <c r="A92" s="4">
        <v>43868</v>
      </c>
      <c r="B92" s="5" t="s">
        <v>40</v>
      </c>
      <c r="C92" s="6" t="s">
        <v>21</v>
      </c>
      <c r="D92" s="6" t="s">
        <v>41</v>
      </c>
      <c r="E92" s="6" t="s">
        <v>12</v>
      </c>
      <c r="F92" s="6" t="s">
        <v>20</v>
      </c>
      <c r="G92" s="7">
        <v>3000</v>
      </c>
      <c r="H92" s="8">
        <v>9</v>
      </c>
      <c r="I92" s="7">
        <v>27000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 t="s">
        <v>19</v>
      </c>
      <c r="AB92" s="19">
        <v>43256</v>
      </c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19.5" customHeight="1">
      <c r="A93" s="4">
        <v>43871</v>
      </c>
      <c r="B93" s="5" t="s">
        <v>40</v>
      </c>
      <c r="C93" s="6" t="s">
        <v>21</v>
      </c>
      <c r="D93" s="6" t="s">
        <v>41</v>
      </c>
      <c r="E93" s="6" t="s">
        <v>12</v>
      </c>
      <c r="F93" s="6" t="s">
        <v>13</v>
      </c>
      <c r="G93" s="7">
        <v>7000</v>
      </c>
      <c r="H93" s="8">
        <v>3</v>
      </c>
      <c r="I93" s="7">
        <v>21000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 t="s">
        <v>23</v>
      </c>
      <c r="AB93" s="19">
        <v>42324</v>
      </c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19.5" customHeight="1">
      <c r="A94" s="4">
        <v>43874</v>
      </c>
      <c r="B94" s="5" t="s">
        <v>40</v>
      </c>
      <c r="C94" s="6" t="s">
        <v>21</v>
      </c>
      <c r="D94" s="6" t="s">
        <v>41</v>
      </c>
      <c r="E94" s="6" t="s">
        <v>17</v>
      </c>
      <c r="F94" s="6" t="s">
        <v>22</v>
      </c>
      <c r="G94" s="7">
        <v>8000</v>
      </c>
      <c r="H94" s="8">
        <v>2</v>
      </c>
      <c r="I94" s="7">
        <v>16000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 t="s">
        <v>10</v>
      </c>
      <c r="AB94" s="19">
        <v>43902</v>
      </c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19.5" customHeight="1">
      <c r="A95" s="4">
        <v>43883</v>
      </c>
      <c r="B95" s="5" t="s">
        <v>40</v>
      </c>
      <c r="C95" s="6" t="s">
        <v>21</v>
      </c>
      <c r="D95" s="6" t="s">
        <v>41</v>
      </c>
      <c r="E95" s="6" t="s">
        <v>12</v>
      </c>
      <c r="F95" s="6" t="s">
        <v>13</v>
      </c>
      <c r="G95" s="7">
        <v>7000</v>
      </c>
      <c r="H95" s="8">
        <v>5</v>
      </c>
      <c r="I95" s="7">
        <v>35000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 t="s">
        <v>26</v>
      </c>
      <c r="AB95" s="19">
        <v>41847</v>
      </c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19.5" customHeight="1">
      <c r="A96" s="4">
        <v>43902</v>
      </c>
      <c r="B96" s="5" t="s">
        <v>40</v>
      </c>
      <c r="C96" s="6" t="s">
        <v>21</v>
      </c>
      <c r="D96" s="6" t="s">
        <v>41</v>
      </c>
      <c r="E96" s="6" t="s">
        <v>14</v>
      </c>
      <c r="F96" s="6" t="s">
        <v>15</v>
      </c>
      <c r="G96" s="7">
        <v>10000</v>
      </c>
      <c r="H96" s="8">
        <v>9</v>
      </c>
      <c r="I96" s="7">
        <v>90000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19.5" customHeight="1">
      <c r="A97" s="4">
        <v>43925</v>
      </c>
      <c r="B97" s="5" t="s">
        <v>40</v>
      </c>
      <c r="C97" s="6" t="s">
        <v>21</v>
      </c>
      <c r="D97" s="6" t="s">
        <v>41</v>
      </c>
      <c r="E97" s="6" t="s">
        <v>17</v>
      </c>
      <c r="F97" s="6" t="s">
        <v>22</v>
      </c>
      <c r="G97" s="7">
        <v>8000</v>
      </c>
      <c r="H97" s="8">
        <v>8</v>
      </c>
      <c r="I97" s="7">
        <v>64000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" t="s">
        <v>43</v>
      </c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19.5" customHeight="1">
      <c r="A98" s="4">
        <v>43956</v>
      </c>
      <c r="B98" s="5" t="s">
        <v>40</v>
      </c>
      <c r="C98" s="6" t="s">
        <v>21</v>
      </c>
      <c r="D98" s="6" t="s">
        <v>41</v>
      </c>
      <c r="E98" s="6" t="s">
        <v>17</v>
      </c>
      <c r="F98" s="6" t="s">
        <v>18</v>
      </c>
      <c r="G98" s="7">
        <v>4000</v>
      </c>
      <c r="H98" s="8">
        <v>10</v>
      </c>
      <c r="I98" s="7">
        <v>40000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18">
        <v>43952</v>
      </c>
      <c r="AB98" s="18">
        <v>43983</v>
      </c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19.5" customHeight="1">
      <c r="A99" s="4">
        <v>43975</v>
      </c>
      <c r="B99" s="5" t="s">
        <v>40</v>
      </c>
      <c r="C99" s="6" t="s">
        <v>21</v>
      </c>
      <c r="D99" s="6" t="s">
        <v>41</v>
      </c>
      <c r="E99" s="6" t="s">
        <v>12</v>
      </c>
      <c r="F99" s="6" t="s">
        <v>20</v>
      </c>
      <c r="G99" s="7">
        <v>3000</v>
      </c>
      <c r="H99" s="8">
        <v>6</v>
      </c>
      <c r="I99" s="7">
        <v>18000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19.5" customHeight="1">
      <c r="A100" s="4">
        <v>43985</v>
      </c>
      <c r="B100" s="5" t="s">
        <v>40</v>
      </c>
      <c r="C100" s="6" t="s">
        <v>21</v>
      </c>
      <c r="D100" s="6" t="s">
        <v>41</v>
      </c>
      <c r="E100" s="6" t="s">
        <v>14</v>
      </c>
      <c r="F100" s="6" t="s">
        <v>15</v>
      </c>
      <c r="G100" s="7">
        <v>10000</v>
      </c>
      <c r="H100" s="8">
        <v>6</v>
      </c>
      <c r="I100" s="7">
        <v>60000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 t="s">
        <v>10</v>
      </c>
      <c r="AB100" s="19">
        <v>66667</v>
      </c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19.5" customHeight="1">
      <c r="A101" s="4">
        <v>43998</v>
      </c>
      <c r="B101" s="5" t="s">
        <v>40</v>
      </c>
      <c r="C101" s="6" t="s">
        <v>21</v>
      </c>
      <c r="D101" s="6" t="s">
        <v>41</v>
      </c>
      <c r="E101" s="6" t="s">
        <v>12</v>
      </c>
      <c r="F101" s="6" t="s">
        <v>13</v>
      </c>
      <c r="G101" s="7">
        <v>7000</v>
      </c>
      <c r="H101" s="8">
        <v>6</v>
      </c>
      <c r="I101" s="7">
        <v>42000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 t="s">
        <v>26</v>
      </c>
      <c r="AB101" s="19">
        <v>40000</v>
      </c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19.5" customHeight="1">
      <c r="A102" s="4">
        <v>44022</v>
      </c>
      <c r="B102" s="5" t="s">
        <v>40</v>
      </c>
      <c r="C102" s="6" t="s">
        <v>21</v>
      </c>
      <c r="D102" s="6" t="s">
        <v>41</v>
      </c>
      <c r="E102" s="6" t="s">
        <v>14</v>
      </c>
      <c r="F102" s="6" t="s">
        <v>27</v>
      </c>
      <c r="G102" s="7">
        <v>18000</v>
      </c>
      <c r="H102" s="8">
        <v>7</v>
      </c>
      <c r="I102" s="7">
        <v>126000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 t="s">
        <v>21</v>
      </c>
      <c r="AB102" s="19">
        <v>29000</v>
      </c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19.5" customHeight="1">
      <c r="A103" s="4">
        <v>44026</v>
      </c>
      <c r="B103" s="5" t="s">
        <v>40</v>
      </c>
      <c r="C103" s="6" t="s">
        <v>21</v>
      </c>
      <c r="D103" s="6" t="s">
        <v>41</v>
      </c>
      <c r="E103" s="6" t="s">
        <v>14</v>
      </c>
      <c r="F103" s="6" t="s">
        <v>15</v>
      </c>
      <c r="G103" s="7">
        <v>10000</v>
      </c>
      <c r="H103" s="8">
        <v>9</v>
      </c>
      <c r="I103" s="7">
        <v>90000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 t="s">
        <v>23</v>
      </c>
      <c r="AB103" s="19">
        <v>53500</v>
      </c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19.5" customHeight="1">
      <c r="A104" s="4">
        <v>44042</v>
      </c>
      <c r="B104" s="5" t="s">
        <v>40</v>
      </c>
      <c r="C104" s="6" t="s">
        <v>21</v>
      </c>
      <c r="D104" s="6" t="s">
        <v>41</v>
      </c>
      <c r="E104" s="6" t="s">
        <v>12</v>
      </c>
      <c r="F104" s="6" t="s">
        <v>20</v>
      </c>
      <c r="G104" s="7">
        <v>3000</v>
      </c>
      <c r="H104" s="8">
        <v>10</v>
      </c>
      <c r="I104" s="7">
        <v>30000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 t="s">
        <v>19</v>
      </c>
      <c r="AB104" s="19">
        <v>30000</v>
      </c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19.5" customHeight="1">
      <c r="A105" s="4">
        <v>44088</v>
      </c>
      <c r="B105" s="5" t="s">
        <v>40</v>
      </c>
      <c r="C105" s="6" t="s">
        <v>21</v>
      </c>
      <c r="D105" s="6" t="s">
        <v>41</v>
      </c>
      <c r="E105" s="6" t="s">
        <v>12</v>
      </c>
      <c r="F105" s="6" t="s">
        <v>13</v>
      </c>
      <c r="G105" s="7">
        <v>7000</v>
      </c>
      <c r="H105" s="8">
        <v>4</v>
      </c>
      <c r="I105" s="7">
        <v>28000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19.5" customHeight="1">
      <c r="A106" s="4">
        <v>44092</v>
      </c>
      <c r="B106" s="5" t="s">
        <v>40</v>
      </c>
      <c r="C106" s="6" t="s">
        <v>21</v>
      </c>
      <c r="D106" s="6" t="s">
        <v>41</v>
      </c>
      <c r="E106" s="6" t="s">
        <v>17</v>
      </c>
      <c r="F106" s="6" t="s">
        <v>18</v>
      </c>
      <c r="G106" s="7">
        <v>4000</v>
      </c>
      <c r="H106" s="8">
        <v>7</v>
      </c>
      <c r="I106" s="7">
        <v>28000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19.5" customHeight="1">
      <c r="A107" s="4">
        <v>44119</v>
      </c>
      <c r="B107" s="5" t="s">
        <v>40</v>
      </c>
      <c r="C107" s="6" t="s">
        <v>21</v>
      </c>
      <c r="D107" s="6" t="s">
        <v>41</v>
      </c>
      <c r="E107" s="6" t="s">
        <v>12</v>
      </c>
      <c r="F107" s="6" t="s">
        <v>25</v>
      </c>
      <c r="G107" s="7">
        <v>6000</v>
      </c>
      <c r="H107" s="8">
        <v>4</v>
      </c>
      <c r="I107" s="7">
        <v>24000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3" t="s">
        <v>44</v>
      </c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19.5" customHeight="1">
      <c r="A108" s="4">
        <v>44127</v>
      </c>
      <c r="B108" s="5" t="s">
        <v>40</v>
      </c>
      <c r="C108" s="6" t="s">
        <v>21</v>
      </c>
      <c r="D108" s="6" t="s">
        <v>41</v>
      </c>
      <c r="E108" s="6" t="s">
        <v>17</v>
      </c>
      <c r="F108" s="6" t="s">
        <v>22</v>
      </c>
      <c r="G108" s="7">
        <v>8000</v>
      </c>
      <c r="H108" s="8">
        <v>10</v>
      </c>
      <c r="I108" s="7">
        <v>80000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 t="s">
        <v>10</v>
      </c>
      <c r="AB108" s="2" t="s">
        <v>11</v>
      </c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19.5" customHeight="1">
      <c r="A109" s="4">
        <v>44134</v>
      </c>
      <c r="B109" s="5" t="s">
        <v>40</v>
      </c>
      <c r="C109" s="6" t="s">
        <v>21</v>
      </c>
      <c r="D109" s="6" t="s">
        <v>41</v>
      </c>
      <c r="E109" s="6" t="s">
        <v>12</v>
      </c>
      <c r="F109" s="6" t="s">
        <v>20</v>
      </c>
      <c r="G109" s="7">
        <v>3000</v>
      </c>
      <c r="H109" s="8">
        <v>3</v>
      </c>
      <c r="I109" s="7">
        <v>9000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 t="s">
        <v>26</v>
      </c>
      <c r="AB109" s="2" t="s">
        <v>34</v>
      </c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19.5" customHeight="1">
      <c r="A110" s="4">
        <v>44138</v>
      </c>
      <c r="B110" s="5" t="s">
        <v>40</v>
      </c>
      <c r="C110" s="6" t="s">
        <v>21</v>
      </c>
      <c r="D110" s="6" t="s">
        <v>41</v>
      </c>
      <c r="E110" s="6" t="s">
        <v>12</v>
      </c>
      <c r="F110" s="6" t="s">
        <v>13</v>
      </c>
      <c r="G110" s="7">
        <v>7000</v>
      </c>
      <c r="H110" s="8">
        <v>9</v>
      </c>
      <c r="I110" s="7">
        <v>63000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 t="s">
        <v>23</v>
      </c>
      <c r="AB110" s="2" t="s">
        <v>45</v>
      </c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19.5" customHeight="1">
      <c r="A111" s="4">
        <v>44151</v>
      </c>
      <c r="B111" s="5" t="s">
        <v>40</v>
      </c>
      <c r="C111" s="6" t="s">
        <v>21</v>
      </c>
      <c r="D111" s="6" t="s">
        <v>41</v>
      </c>
      <c r="E111" s="6" t="s">
        <v>17</v>
      </c>
      <c r="F111" s="6" t="s">
        <v>22</v>
      </c>
      <c r="G111" s="7">
        <v>8000</v>
      </c>
      <c r="H111" s="8">
        <v>8</v>
      </c>
      <c r="I111" s="7">
        <v>64000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 t="s">
        <v>19</v>
      </c>
      <c r="AB111" s="2" t="s">
        <v>36</v>
      </c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19.5" customHeight="1">
      <c r="A112" s="4">
        <v>44154</v>
      </c>
      <c r="B112" s="5" t="s">
        <v>40</v>
      </c>
      <c r="C112" s="6" t="s">
        <v>21</v>
      </c>
      <c r="D112" s="6" t="s">
        <v>41</v>
      </c>
      <c r="E112" s="6" t="s">
        <v>12</v>
      </c>
      <c r="F112" s="6" t="s">
        <v>13</v>
      </c>
      <c r="G112" s="7">
        <v>7000</v>
      </c>
      <c r="H112" s="8">
        <v>7</v>
      </c>
      <c r="I112" s="7">
        <v>49000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 t="s">
        <v>21</v>
      </c>
      <c r="AB112" s="2" t="s">
        <v>41</v>
      </c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19.5" customHeight="1">
      <c r="A113" s="4">
        <v>44159</v>
      </c>
      <c r="B113" s="5" t="s">
        <v>40</v>
      </c>
      <c r="C113" s="6" t="s">
        <v>21</v>
      </c>
      <c r="D113" s="6" t="s">
        <v>41</v>
      </c>
      <c r="E113" s="6" t="s">
        <v>12</v>
      </c>
      <c r="F113" s="6" t="s">
        <v>25</v>
      </c>
      <c r="G113" s="7">
        <v>6000</v>
      </c>
      <c r="H113" s="8">
        <v>9</v>
      </c>
      <c r="I113" s="7">
        <v>54000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19.5" customHeight="1">
      <c r="A114" s="4">
        <v>44195</v>
      </c>
      <c r="B114" s="5" t="s">
        <v>40</v>
      </c>
      <c r="C114" s="6" t="s">
        <v>21</v>
      </c>
      <c r="D114" s="6" t="s">
        <v>41</v>
      </c>
      <c r="E114" s="6" t="s">
        <v>12</v>
      </c>
      <c r="F114" s="6" t="s">
        <v>20</v>
      </c>
      <c r="G114" s="7">
        <v>3000</v>
      </c>
      <c r="H114" s="8">
        <v>3</v>
      </c>
      <c r="I114" s="7">
        <v>9000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19.5" customHeight="1">
      <c r="A115" s="4">
        <v>44206</v>
      </c>
      <c r="B115" s="5" t="s">
        <v>40</v>
      </c>
      <c r="C115" s="6" t="s">
        <v>21</v>
      </c>
      <c r="D115" s="6" t="s">
        <v>41</v>
      </c>
      <c r="E115" s="6" t="s">
        <v>14</v>
      </c>
      <c r="F115" s="6" t="s">
        <v>27</v>
      </c>
      <c r="G115" s="7">
        <v>18000</v>
      </c>
      <c r="H115" s="8">
        <v>7</v>
      </c>
      <c r="I115" s="7">
        <v>126000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3" t="s">
        <v>46</v>
      </c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19.5" customHeight="1">
      <c r="A116" s="4">
        <v>44207</v>
      </c>
      <c r="B116" s="5" t="s">
        <v>40</v>
      </c>
      <c r="C116" s="6" t="s">
        <v>21</v>
      </c>
      <c r="D116" s="6" t="s">
        <v>41</v>
      </c>
      <c r="E116" s="6" t="s">
        <v>12</v>
      </c>
      <c r="F116" s="6" t="s">
        <v>13</v>
      </c>
      <c r="G116" s="7">
        <v>7000</v>
      </c>
      <c r="H116" s="8">
        <v>1</v>
      </c>
      <c r="I116" s="7">
        <v>7000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1">
        <v>43997</v>
      </c>
      <c r="AB116" s="2" t="s">
        <v>9</v>
      </c>
      <c r="AC116" s="2" t="s">
        <v>10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19.5" customHeight="1">
      <c r="A117" s="4">
        <v>44218</v>
      </c>
      <c r="B117" s="5" t="s">
        <v>40</v>
      </c>
      <c r="C117" s="6" t="s">
        <v>21</v>
      </c>
      <c r="D117" s="6" t="s">
        <v>41</v>
      </c>
      <c r="E117" s="6" t="s">
        <v>17</v>
      </c>
      <c r="F117" s="6" t="s">
        <v>18</v>
      </c>
      <c r="G117" s="7">
        <v>4000</v>
      </c>
      <c r="H117" s="8">
        <v>1</v>
      </c>
      <c r="I117" s="7">
        <v>4000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1">
        <v>43997</v>
      </c>
      <c r="AB117" s="2" t="s">
        <v>47</v>
      </c>
      <c r="AC117" s="2" t="s">
        <v>23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19.5" customHeight="1">
      <c r="A118" s="4">
        <v>43837</v>
      </c>
      <c r="B118" s="5" t="s">
        <v>47</v>
      </c>
      <c r="C118" s="6" t="s">
        <v>23</v>
      </c>
      <c r="D118" s="6" t="s">
        <v>45</v>
      </c>
      <c r="E118" s="6" t="s">
        <v>12</v>
      </c>
      <c r="F118" s="6" t="s">
        <v>13</v>
      </c>
      <c r="G118" s="7">
        <v>7000</v>
      </c>
      <c r="H118" s="8">
        <v>2</v>
      </c>
      <c r="I118" s="7">
        <v>14000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19.5" customHeight="1">
      <c r="A119" s="4">
        <v>43846</v>
      </c>
      <c r="B119" s="5" t="s">
        <v>47</v>
      </c>
      <c r="C119" s="6" t="s">
        <v>23</v>
      </c>
      <c r="D119" s="6" t="s">
        <v>45</v>
      </c>
      <c r="E119" s="6" t="s">
        <v>12</v>
      </c>
      <c r="F119" s="6" t="s">
        <v>20</v>
      </c>
      <c r="G119" s="7">
        <v>3000</v>
      </c>
      <c r="H119" s="8">
        <v>5</v>
      </c>
      <c r="I119" s="7">
        <v>15000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19.5" customHeight="1">
      <c r="A120" s="4">
        <v>43851</v>
      </c>
      <c r="B120" s="5" t="s">
        <v>47</v>
      </c>
      <c r="C120" s="6" t="s">
        <v>23</v>
      </c>
      <c r="D120" s="6" t="s">
        <v>45</v>
      </c>
      <c r="E120" s="6" t="s">
        <v>14</v>
      </c>
      <c r="F120" s="6" t="s">
        <v>27</v>
      </c>
      <c r="G120" s="7">
        <v>18000</v>
      </c>
      <c r="H120" s="8">
        <v>3</v>
      </c>
      <c r="I120" s="7">
        <v>54000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 t="s">
        <v>48</v>
      </c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19.5" customHeight="1">
      <c r="A121" s="4">
        <v>43855</v>
      </c>
      <c r="B121" s="5" t="s">
        <v>47</v>
      </c>
      <c r="C121" s="6" t="s">
        <v>23</v>
      </c>
      <c r="D121" s="6" t="s">
        <v>45</v>
      </c>
      <c r="E121" s="6" t="s">
        <v>17</v>
      </c>
      <c r="F121" s="6" t="s">
        <v>18</v>
      </c>
      <c r="G121" s="7">
        <v>4000</v>
      </c>
      <c r="H121" s="8">
        <v>5</v>
      </c>
      <c r="I121" s="7">
        <v>20000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2">
        <v>70000</v>
      </c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19.5" customHeight="1">
      <c r="A122" s="4">
        <v>43864</v>
      </c>
      <c r="B122" s="5" t="s">
        <v>47</v>
      </c>
      <c r="C122" s="6" t="s">
        <v>23</v>
      </c>
      <c r="D122" s="6" t="s">
        <v>45</v>
      </c>
      <c r="E122" s="6" t="s">
        <v>17</v>
      </c>
      <c r="F122" s="6" t="s">
        <v>18</v>
      </c>
      <c r="G122" s="7">
        <v>4000</v>
      </c>
      <c r="H122" s="8">
        <v>5</v>
      </c>
      <c r="I122" s="7">
        <v>20000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19.5" customHeight="1">
      <c r="A123" s="4">
        <v>43886</v>
      </c>
      <c r="B123" s="5" t="s">
        <v>47</v>
      </c>
      <c r="C123" s="6" t="s">
        <v>23</v>
      </c>
      <c r="D123" s="6" t="s">
        <v>45</v>
      </c>
      <c r="E123" s="6" t="s">
        <v>17</v>
      </c>
      <c r="F123" s="6" t="s">
        <v>18</v>
      </c>
      <c r="G123" s="7">
        <v>4000</v>
      </c>
      <c r="H123" s="8">
        <v>1</v>
      </c>
      <c r="I123" s="7">
        <v>4000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19.5" customHeight="1">
      <c r="A124" s="4">
        <v>43892</v>
      </c>
      <c r="B124" s="5" t="s">
        <v>47</v>
      </c>
      <c r="C124" s="6" t="s">
        <v>23</v>
      </c>
      <c r="D124" s="6" t="s">
        <v>45</v>
      </c>
      <c r="E124" s="6" t="s">
        <v>12</v>
      </c>
      <c r="F124" s="6" t="s">
        <v>20</v>
      </c>
      <c r="G124" s="7">
        <v>3000</v>
      </c>
      <c r="H124" s="8">
        <v>3</v>
      </c>
      <c r="I124" s="7">
        <v>9000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3" t="s">
        <v>49</v>
      </c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19.5" customHeight="1">
      <c r="A125" s="4">
        <v>43894</v>
      </c>
      <c r="B125" s="5" t="s">
        <v>47</v>
      </c>
      <c r="C125" s="6" t="s">
        <v>23</v>
      </c>
      <c r="D125" s="6" t="s">
        <v>45</v>
      </c>
      <c r="E125" s="6" t="s">
        <v>12</v>
      </c>
      <c r="F125" s="6" t="s">
        <v>20</v>
      </c>
      <c r="G125" s="7">
        <v>3000</v>
      </c>
      <c r="H125" s="8">
        <v>7</v>
      </c>
      <c r="I125" s="7">
        <v>21000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19.5" customHeight="1">
      <c r="A126" s="4">
        <v>43904</v>
      </c>
      <c r="B126" s="5" t="s">
        <v>47</v>
      </c>
      <c r="C126" s="6" t="s">
        <v>23</v>
      </c>
      <c r="D126" s="6" t="s">
        <v>45</v>
      </c>
      <c r="E126" s="6" t="s">
        <v>14</v>
      </c>
      <c r="F126" s="6" t="s">
        <v>27</v>
      </c>
      <c r="G126" s="7">
        <v>18000</v>
      </c>
      <c r="H126" s="8">
        <v>1</v>
      </c>
      <c r="I126" s="7">
        <v>18000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 t="s">
        <v>10</v>
      </c>
      <c r="AB126" s="2" t="s">
        <v>11</v>
      </c>
      <c r="AC126" s="2"/>
      <c r="AD126" s="19">
        <v>1</v>
      </c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19.5" customHeight="1">
      <c r="A127" s="4">
        <v>43916</v>
      </c>
      <c r="B127" s="5" t="s">
        <v>47</v>
      </c>
      <c r="C127" s="6" t="s">
        <v>23</v>
      </c>
      <c r="D127" s="6" t="s">
        <v>45</v>
      </c>
      <c r="E127" s="6" t="s">
        <v>17</v>
      </c>
      <c r="F127" s="6" t="s">
        <v>18</v>
      </c>
      <c r="G127" s="7">
        <v>4000</v>
      </c>
      <c r="H127" s="8">
        <v>8</v>
      </c>
      <c r="I127" s="7">
        <v>32000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 t="s">
        <v>26</v>
      </c>
      <c r="AB127" s="2" t="s">
        <v>34</v>
      </c>
      <c r="AC127" s="2"/>
      <c r="AD127" s="19">
        <v>2</v>
      </c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19.5" customHeight="1">
      <c r="A128" s="4">
        <v>43936</v>
      </c>
      <c r="B128" s="5" t="s">
        <v>47</v>
      </c>
      <c r="C128" s="6" t="s">
        <v>23</v>
      </c>
      <c r="D128" s="6" t="s">
        <v>45</v>
      </c>
      <c r="E128" s="6" t="s">
        <v>14</v>
      </c>
      <c r="F128" s="6" t="s">
        <v>15</v>
      </c>
      <c r="G128" s="7">
        <v>10000</v>
      </c>
      <c r="H128" s="8">
        <v>3</v>
      </c>
      <c r="I128" s="7">
        <v>30000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 t="s">
        <v>23</v>
      </c>
      <c r="AB128" s="2" t="s">
        <v>45</v>
      </c>
      <c r="AC128" s="2"/>
      <c r="AD128" s="19">
        <v>4</v>
      </c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19.5" customHeight="1">
      <c r="A129" s="4">
        <v>43941</v>
      </c>
      <c r="B129" s="5" t="s">
        <v>47</v>
      </c>
      <c r="C129" s="6" t="s">
        <v>23</v>
      </c>
      <c r="D129" s="6" t="s">
        <v>45</v>
      </c>
      <c r="E129" s="6" t="s">
        <v>17</v>
      </c>
      <c r="F129" s="6" t="s">
        <v>22</v>
      </c>
      <c r="G129" s="7">
        <v>8000</v>
      </c>
      <c r="H129" s="8">
        <v>3</v>
      </c>
      <c r="I129" s="7">
        <v>24000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 t="s">
        <v>19</v>
      </c>
      <c r="AB129" s="2" t="s">
        <v>36</v>
      </c>
      <c r="AC129" s="2"/>
      <c r="AD129" s="19">
        <v>5</v>
      </c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19.5" customHeight="1">
      <c r="A130" s="4">
        <v>43965</v>
      </c>
      <c r="B130" s="5" t="s">
        <v>47</v>
      </c>
      <c r="C130" s="6" t="s">
        <v>23</v>
      </c>
      <c r="D130" s="6" t="s">
        <v>45</v>
      </c>
      <c r="E130" s="6" t="s">
        <v>14</v>
      </c>
      <c r="F130" s="6" t="s">
        <v>15</v>
      </c>
      <c r="G130" s="7">
        <v>10000</v>
      </c>
      <c r="H130" s="8">
        <v>10</v>
      </c>
      <c r="I130" s="7">
        <v>100000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 t="s">
        <v>21</v>
      </c>
      <c r="AB130" s="2" t="s">
        <v>41</v>
      </c>
      <c r="AC130" s="2"/>
      <c r="AD130" s="19">
        <v>6</v>
      </c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19.5" customHeight="1">
      <c r="A131" s="4">
        <v>43971</v>
      </c>
      <c r="B131" s="5" t="s">
        <v>47</v>
      </c>
      <c r="C131" s="6" t="s">
        <v>23</v>
      </c>
      <c r="D131" s="6" t="s">
        <v>45</v>
      </c>
      <c r="E131" s="6" t="s">
        <v>12</v>
      </c>
      <c r="F131" s="6" t="s">
        <v>13</v>
      </c>
      <c r="G131" s="7">
        <v>7000</v>
      </c>
      <c r="H131" s="8">
        <v>1</v>
      </c>
      <c r="I131" s="7">
        <v>7000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19.5" customHeight="1">
      <c r="A132" s="4">
        <v>43995</v>
      </c>
      <c r="B132" s="5" t="s">
        <v>47</v>
      </c>
      <c r="C132" s="6" t="s">
        <v>23</v>
      </c>
      <c r="D132" s="6" t="s">
        <v>45</v>
      </c>
      <c r="E132" s="6" t="s">
        <v>12</v>
      </c>
      <c r="F132" s="6" t="s">
        <v>13</v>
      </c>
      <c r="G132" s="7">
        <v>7000</v>
      </c>
      <c r="H132" s="8">
        <v>2</v>
      </c>
      <c r="I132" s="7">
        <v>14000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3" t="s">
        <v>50</v>
      </c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19.5" customHeight="1">
      <c r="A133" s="4">
        <v>43997</v>
      </c>
      <c r="B133" s="5" t="s">
        <v>47</v>
      </c>
      <c r="C133" s="6" t="s">
        <v>23</v>
      </c>
      <c r="D133" s="6" t="s">
        <v>45</v>
      </c>
      <c r="E133" s="6" t="s">
        <v>17</v>
      </c>
      <c r="F133" s="6" t="s">
        <v>22</v>
      </c>
      <c r="G133" s="7">
        <v>8000</v>
      </c>
      <c r="H133" s="8">
        <v>2</v>
      </c>
      <c r="I133" s="7">
        <v>16000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19.5" customHeight="1">
      <c r="A134" s="4">
        <v>43999</v>
      </c>
      <c r="B134" s="5" t="s">
        <v>47</v>
      </c>
      <c r="C134" s="6" t="s">
        <v>23</v>
      </c>
      <c r="D134" s="6" t="s">
        <v>45</v>
      </c>
      <c r="E134" s="6" t="s">
        <v>17</v>
      </c>
      <c r="F134" s="6" t="s">
        <v>22</v>
      </c>
      <c r="G134" s="7">
        <v>8000</v>
      </c>
      <c r="H134" s="8">
        <v>5</v>
      </c>
      <c r="I134" s="7">
        <v>40000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 t="s">
        <v>10</v>
      </c>
      <c r="AB134" s="2" t="s">
        <v>9</v>
      </c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19.5" customHeight="1">
      <c r="A135" s="4">
        <v>44008</v>
      </c>
      <c r="B135" s="5" t="s">
        <v>47</v>
      </c>
      <c r="C135" s="6" t="s">
        <v>23</v>
      </c>
      <c r="D135" s="6" t="s">
        <v>45</v>
      </c>
      <c r="E135" s="15" t="s">
        <v>12</v>
      </c>
      <c r="F135" s="15" t="s">
        <v>25</v>
      </c>
      <c r="G135" s="7">
        <v>6000</v>
      </c>
      <c r="H135" s="8">
        <v>10</v>
      </c>
      <c r="I135" s="7">
        <v>60000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 t="s">
        <v>26</v>
      </c>
      <c r="AB135" s="2" t="s">
        <v>51</v>
      </c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19.5" customHeight="1">
      <c r="A136" s="4">
        <v>44026</v>
      </c>
      <c r="B136" s="5" t="s">
        <v>47</v>
      </c>
      <c r="C136" s="6" t="s">
        <v>23</v>
      </c>
      <c r="D136" s="6" t="s">
        <v>45</v>
      </c>
      <c r="E136" s="6" t="s">
        <v>14</v>
      </c>
      <c r="F136" s="6" t="s">
        <v>27</v>
      </c>
      <c r="G136" s="7">
        <v>18000</v>
      </c>
      <c r="H136" s="8">
        <v>7</v>
      </c>
      <c r="I136" s="7">
        <v>126000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 t="s">
        <v>21</v>
      </c>
      <c r="AB136" s="2" t="s">
        <v>40</v>
      </c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19.5" customHeight="1">
      <c r="A137" s="4">
        <v>44060</v>
      </c>
      <c r="B137" s="5" t="s">
        <v>47</v>
      </c>
      <c r="C137" s="6" t="s">
        <v>23</v>
      </c>
      <c r="D137" s="6" t="s">
        <v>45</v>
      </c>
      <c r="E137" s="6" t="s">
        <v>14</v>
      </c>
      <c r="F137" s="6" t="s">
        <v>27</v>
      </c>
      <c r="G137" s="7">
        <v>18000</v>
      </c>
      <c r="H137" s="8">
        <v>8</v>
      </c>
      <c r="I137" s="7">
        <v>144000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 t="s">
        <v>19</v>
      </c>
      <c r="AB137" s="2" t="s">
        <v>35</v>
      </c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19.5" customHeight="1">
      <c r="A138" s="4">
        <v>44068</v>
      </c>
      <c r="B138" s="5" t="s">
        <v>47</v>
      </c>
      <c r="C138" s="6" t="s">
        <v>23</v>
      </c>
      <c r="D138" s="6" t="s">
        <v>45</v>
      </c>
      <c r="E138" s="6" t="s">
        <v>14</v>
      </c>
      <c r="F138" s="6" t="s">
        <v>27</v>
      </c>
      <c r="G138" s="7">
        <v>18000</v>
      </c>
      <c r="H138" s="8">
        <v>10</v>
      </c>
      <c r="I138" s="7">
        <v>180000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 t="s">
        <v>23</v>
      </c>
      <c r="AB138" s="2" t="s">
        <v>47</v>
      </c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19.5" customHeight="1">
      <c r="A139" s="4">
        <v>44069</v>
      </c>
      <c r="B139" s="5" t="s">
        <v>47</v>
      </c>
      <c r="C139" s="6" t="s">
        <v>23</v>
      </c>
      <c r="D139" s="6" t="s">
        <v>45</v>
      </c>
      <c r="E139" s="6" t="s">
        <v>12</v>
      </c>
      <c r="F139" s="6" t="s">
        <v>20</v>
      </c>
      <c r="G139" s="7">
        <v>3000</v>
      </c>
      <c r="H139" s="8">
        <v>6</v>
      </c>
      <c r="I139" s="7">
        <v>18000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19.5" customHeight="1">
      <c r="A140" s="4">
        <v>44086</v>
      </c>
      <c r="B140" s="5" t="s">
        <v>47</v>
      </c>
      <c r="C140" s="6" t="s">
        <v>23</v>
      </c>
      <c r="D140" s="6" t="s">
        <v>45</v>
      </c>
      <c r="E140" s="6" t="s">
        <v>12</v>
      </c>
      <c r="F140" s="6" t="s">
        <v>20</v>
      </c>
      <c r="G140" s="7">
        <v>3000</v>
      </c>
      <c r="H140" s="8">
        <v>2</v>
      </c>
      <c r="I140" s="7">
        <v>6000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3" t="s">
        <v>52</v>
      </c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19.5" customHeight="1">
      <c r="A141" s="4">
        <v>44088</v>
      </c>
      <c r="B141" s="5" t="s">
        <v>47</v>
      </c>
      <c r="C141" s="6" t="s">
        <v>23</v>
      </c>
      <c r="D141" s="6" t="s">
        <v>45</v>
      </c>
      <c r="E141" s="6" t="s">
        <v>17</v>
      </c>
      <c r="F141" s="6" t="s">
        <v>22</v>
      </c>
      <c r="G141" s="7">
        <v>8000</v>
      </c>
      <c r="H141" s="8">
        <v>7</v>
      </c>
      <c r="I141" s="7">
        <v>56000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3" t="s">
        <v>1</v>
      </c>
      <c r="AC141" s="23" t="s">
        <v>3</v>
      </c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19.5" customHeight="1">
      <c r="A142" s="4">
        <v>44116</v>
      </c>
      <c r="B142" s="5" t="s">
        <v>47</v>
      </c>
      <c r="C142" s="6" t="s">
        <v>23</v>
      </c>
      <c r="D142" s="6" t="s">
        <v>45</v>
      </c>
      <c r="E142" s="6" t="s">
        <v>12</v>
      </c>
      <c r="F142" s="6" t="s">
        <v>13</v>
      </c>
      <c r="G142" s="7">
        <v>7000</v>
      </c>
      <c r="H142" s="8">
        <v>7</v>
      </c>
      <c r="I142" s="7">
        <v>49000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 t="s">
        <v>26</v>
      </c>
      <c r="AB142" s="24" t="e">
        <v>#N/A</v>
      </c>
      <c r="AC142" s="2" t="s">
        <v>34</v>
      </c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19.5" customHeight="1">
      <c r="A143" s="4">
        <v>44118</v>
      </c>
      <c r="B143" s="5" t="s">
        <v>47</v>
      </c>
      <c r="C143" s="6" t="s">
        <v>23</v>
      </c>
      <c r="D143" s="6" t="s">
        <v>45</v>
      </c>
      <c r="E143" s="6" t="s">
        <v>17</v>
      </c>
      <c r="F143" s="6" t="s">
        <v>18</v>
      </c>
      <c r="G143" s="7">
        <v>4000</v>
      </c>
      <c r="H143" s="8">
        <v>6</v>
      </c>
      <c r="I143" s="7">
        <v>24000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 t="s">
        <v>23</v>
      </c>
      <c r="AB143" s="24" t="e">
        <v>#N/A</v>
      </c>
      <c r="AC143" s="2" t="s">
        <v>45</v>
      </c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19.5" customHeight="1">
      <c r="A144" s="4">
        <v>44133</v>
      </c>
      <c r="B144" s="5" t="s">
        <v>47</v>
      </c>
      <c r="C144" s="6" t="s">
        <v>23</v>
      </c>
      <c r="D144" s="6" t="s">
        <v>45</v>
      </c>
      <c r="E144" s="6" t="s">
        <v>17</v>
      </c>
      <c r="F144" s="6" t="s">
        <v>18</v>
      </c>
      <c r="G144" s="7">
        <v>4000</v>
      </c>
      <c r="H144" s="8">
        <v>8</v>
      </c>
      <c r="I144" s="7">
        <v>32000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 t="s">
        <v>19</v>
      </c>
      <c r="AB144" s="24" t="e">
        <v>#N/A</v>
      </c>
      <c r="AC144" s="2" t="s">
        <v>36</v>
      </c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19.5" customHeight="1">
      <c r="A145" s="4">
        <v>44143</v>
      </c>
      <c r="B145" s="5" t="s">
        <v>47</v>
      </c>
      <c r="C145" s="6" t="s">
        <v>23</v>
      </c>
      <c r="D145" s="6" t="s">
        <v>45</v>
      </c>
      <c r="E145" s="6" t="s">
        <v>12</v>
      </c>
      <c r="F145" s="6" t="s">
        <v>25</v>
      </c>
      <c r="G145" s="7">
        <v>6000</v>
      </c>
      <c r="H145" s="8">
        <v>5</v>
      </c>
      <c r="I145" s="7">
        <v>30000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 t="s">
        <v>10</v>
      </c>
      <c r="AB145" s="24" t="e">
        <v>#N/A</v>
      </c>
      <c r="AC145" s="2" t="s">
        <v>11</v>
      </c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19.5" customHeight="1">
      <c r="A146" s="4">
        <v>44144</v>
      </c>
      <c r="B146" s="5" t="s">
        <v>47</v>
      </c>
      <c r="C146" s="6" t="s">
        <v>23</v>
      </c>
      <c r="D146" s="6" t="s">
        <v>45</v>
      </c>
      <c r="E146" s="6" t="s">
        <v>12</v>
      </c>
      <c r="F146" s="6" t="s">
        <v>25</v>
      </c>
      <c r="G146" s="7">
        <v>6000</v>
      </c>
      <c r="H146" s="8">
        <v>8</v>
      </c>
      <c r="I146" s="7">
        <v>48000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 t="s">
        <v>21</v>
      </c>
      <c r="AB146" s="24" t="e">
        <v>#N/A</v>
      </c>
      <c r="AC146" s="2" t="s">
        <v>41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19.5" customHeight="1">
      <c r="A147" s="4">
        <v>44145</v>
      </c>
      <c r="B147" s="5" t="s">
        <v>47</v>
      </c>
      <c r="C147" s="6" t="s">
        <v>23</v>
      </c>
      <c r="D147" s="6" t="s">
        <v>45</v>
      </c>
      <c r="E147" s="6" t="s">
        <v>14</v>
      </c>
      <c r="F147" s="6" t="s">
        <v>15</v>
      </c>
      <c r="G147" s="7">
        <v>10000</v>
      </c>
      <c r="H147" s="8">
        <v>1</v>
      </c>
      <c r="I147" s="7">
        <v>10000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19.5" customHeight="1">
      <c r="A148" s="4">
        <v>44146</v>
      </c>
      <c r="B148" s="5" t="s">
        <v>47</v>
      </c>
      <c r="C148" s="6" t="s">
        <v>23</v>
      </c>
      <c r="D148" s="6" t="s">
        <v>45</v>
      </c>
      <c r="E148" s="6" t="s">
        <v>14</v>
      </c>
      <c r="F148" s="6" t="s">
        <v>15</v>
      </c>
      <c r="G148" s="7">
        <v>10000</v>
      </c>
      <c r="H148" s="8">
        <v>7</v>
      </c>
      <c r="I148" s="7">
        <v>70000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19.5" customHeight="1">
      <c r="A149" s="4">
        <v>44187</v>
      </c>
      <c r="B149" s="5" t="s">
        <v>47</v>
      </c>
      <c r="C149" s="6" t="s">
        <v>23</v>
      </c>
      <c r="D149" s="6" t="s">
        <v>45</v>
      </c>
      <c r="E149" s="6" t="s">
        <v>17</v>
      </c>
      <c r="F149" s="6" t="s">
        <v>18</v>
      </c>
      <c r="G149" s="7">
        <v>4000</v>
      </c>
      <c r="H149" s="8">
        <v>6</v>
      </c>
      <c r="I149" s="7">
        <v>24000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19.5" customHeight="1">
      <c r="A150" s="4">
        <v>44193</v>
      </c>
      <c r="B150" s="5" t="s">
        <v>47</v>
      </c>
      <c r="C150" s="6" t="s">
        <v>23</v>
      </c>
      <c r="D150" s="6" t="s">
        <v>45</v>
      </c>
      <c r="E150" s="6" t="s">
        <v>14</v>
      </c>
      <c r="F150" s="6" t="s">
        <v>27</v>
      </c>
      <c r="G150" s="7">
        <v>18000</v>
      </c>
      <c r="H150" s="8">
        <v>3</v>
      </c>
      <c r="I150" s="7">
        <v>54000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19.5" customHeight="1">
      <c r="A151" s="4">
        <v>44196</v>
      </c>
      <c r="B151" s="5" t="s">
        <v>47</v>
      </c>
      <c r="C151" s="6" t="s">
        <v>23</v>
      </c>
      <c r="D151" s="6" t="s">
        <v>45</v>
      </c>
      <c r="E151" s="6" t="s">
        <v>12</v>
      </c>
      <c r="F151" s="6" t="s">
        <v>13</v>
      </c>
      <c r="G151" s="7">
        <v>7000</v>
      </c>
      <c r="H151" s="8">
        <v>10</v>
      </c>
      <c r="I151" s="7">
        <v>70000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19.5" customHeight="1">
      <c r="A152" s="4">
        <v>44203</v>
      </c>
      <c r="B152" s="5" t="s">
        <v>47</v>
      </c>
      <c r="C152" s="6" t="s">
        <v>23</v>
      </c>
      <c r="D152" s="6" t="s">
        <v>45</v>
      </c>
      <c r="E152" s="6" t="s">
        <v>12</v>
      </c>
      <c r="F152" s="6" t="s">
        <v>13</v>
      </c>
      <c r="G152" s="7">
        <v>7000</v>
      </c>
      <c r="H152" s="8">
        <v>2</v>
      </c>
      <c r="I152" s="7">
        <v>14000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19.5" customHeight="1">
      <c r="A153" s="4">
        <v>44212</v>
      </c>
      <c r="B153" s="5" t="s">
        <v>47</v>
      </c>
      <c r="C153" s="6" t="s">
        <v>23</v>
      </c>
      <c r="D153" s="6" t="s">
        <v>45</v>
      </c>
      <c r="E153" s="6" t="s">
        <v>12</v>
      </c>
      <c r="F153" s="6" t="s">
        <v>20</v>
      </c>
      <c r="G153" s="7">
        <v>3000</v>
      </c>
      <c r="H153" s="8">
        <v>5</v>
      </c>
      <c r="I153" s="7">
        <v>15000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19.5" customHeight="1">
      <c r="A154" s="4">
        <v>44217</v>
      </c>
      <c r="B154" s="5" t="s">
        <v>47</v>
      </c>
      <c r="C154" s="6" t="s">
        <v>23</v>
      </c>
      <c r="D154" s="6" t="s">
        <v>45</v>
      </c>
      <c r="E154" s="6" t="s">
        <v>14</v>
      </c>
      <c r="F154" s="6" t="s">
        <v>27</v>
      </c>
      <c r="G154" s="7">
        <v>18000</v>
      </c>
      <c r="H154" s="8">
        <v>3</v>
      </c>
      <c r="I154" s="7">
        <v>54000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19.5" customHeight="1">
      <c r="A155" s="4">
        <v>44221</v>
      </c>
      <c r="B155" s="5" t="s">
        <v>47</v>
      </c>
      <c r="C155" s="6" t="s">
        <v>23</v>
      </c>
      <c r="D155" s="6" t="s">
        <v>45</v>
      </c>
      <c r="E155" s="6" t="s">
        <v>17</v>
      </c>
      <c r="F155" s="6" t="s">
        <v>18</v>
      </c>
      <c r="G155" s="7">
        <v>4000</v>
      </c>
      <c r="H155" s="8">
        <v>5</v>
      </c>
      <c r="I155" s="7">
        <v>20000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19.5" customHeight="1">
      <c r="A156" s="4">
        <v>43835</v>
      </c>
      <c r="B156" s="5" t="s">
        <v>51</v>
      </c>
      <c r="C156" s="6" t="s">
        <v>26</v>
      </c>
      <c r="D156" s="6" t="s">
        <v>34</v>
      </c>
      <c r="E156" s="6" t="s">
        <v>12</v>
      </c>
      <c r="F156" s="6" t="s">
        <v>25</v>
      </c>
      <c r="G156" s="7">
        <v>6000</v>
      </c>
      <c r="H156" s="8">
        <v>10</v>
      </c>
      <c r="I156" s="7">
        <v>60000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19.5" customHeight="1">
      <c r="A157" s="4">
        <v>43836</v>
      </c>
      <c r="B157" s="5" t="s">
        <v>51</v>
      </c>
      <c r="C157" s="6" t="s">
        <v>26</v>
      </c>
      <c r="D157" s="6" t="s">
        <v>34</v>
      </c>
      <c r="E157" s="6" t="s">
        <v>12</v>
      </c>
      <c r="F157" s="6" t="s">
        <v>13</v>
      </c>
      <c r="G157" s="7">
        <v>7000</v>
      </c>
      <c r="H157" s="8">
        <v>10</v>
      </c>
      <c r="I157" s="7">
        <v>70000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19.5" customHeight="1">
      <c r="A158" s="4">
        <v>43849</v>
      </c>
      <c r="B158" s="5" t="s">
        <v>51</v>
      </c>
      <c r="C158" s="6" t="s">
        <v>26</v>
      </c>
      <c r="D158" s="6" t="s">
        <v>34</v>
      </c>
      <c r="E158" s="6" t="s">
        <v>17</v>
      </c>
      <c r="F158" s="6" t="s">
        <v>18</v>
      </c>
      <c r="G158" s="7">
        <v>4000</v>
      </c>
      <c r="H158" s="8">
        <v>1</v>
      </c>
      <c r="I158" s="7">
        <v>4000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ht="19.5" customHeight="1">
      <c r="A159" s="4">
        <v>43851</v>
      </c>
      <c r="B159" s="5" t="s">
        <v>51</v>
      </c>
      <c r="C159" s="6" t="s">
        <v>26</v>
      </c>
      <c r="D159" s="6" t="s">
        <v>34</v>
      </c>
      <c r="E159" s="6" t="s">
        <v>14</v>
      </c>
      <c r="F159" s="6" t="s">
        <v>27</v>
      </c>
      <c r="G159" s="7">
        <v>18000</v>
      </c>
      <c r="H159" s="8">
        <v>1</v>
      </c>
      <c r="I159" s="7">
        <v>18000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ht="19.5" customHeight="1">
      <c r="A160" s="4">
        <v>43854</v>
      </c>
      <c r="B160" s="5" t="s">
        <v>51</v>
      </c>
      <c r="C160" s="6" t="s">
        <v>26</v>
      </c>
      <c r="D160" s="6" t="s">
        <v>34</v>
      </c>
      <c r="E160" s="6" t="s">
        <v>12</v>
      </c>
      <c r="F160" s="6" t="s">
        <v>13</v>
      </c>
      <c r="G160" s="7">
        <v>7000</v>
      </c>
      <c r="H160" s="8">
        <v>6</v>
      </c>
      <c r="I160" s="7">
        <v>42000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ht="19.5" customHeight="1">
      <c r="A161" s="4">
        <v>43856</v>
      </c>
      <c r="B161" s="5" t="s">
        <v>51</v>
      </c>
      <c r="C161" s="6" t="s">
        <v>26</v>
      </c>
      <c r="D161" s="6" t="s">
        <v>34</v>
      </c>
      <c r="E161" s="6" t="s">
        <v>17</v>
      </c>
      <c r="F161" s="6" t="s">
        <v>18</v>
      </c>
      <c r="G161" s="7">
        <v>4000</v>
      </c>
      <c r="H161" s="8">
        <v>6</v>
      </c>
      <c r="I161" s="7">
        <v>24000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ht="19.5" customHeight="1">
      <c r="A162" s="4">
        <v>43863</v>
      </c>
      <c r="B162" s="5" t="s">
        <v>51</v>
      </c>
      <c r="C162" s="6" t="s">
        <v>26</v>
      </c>
      <c r="D162" s="6" t="s">
        <v>34</v>
      </c>
      <c r="E162" s="6" t="s">
        <v>12</v>
      </c>
      <c r="F162" s="6" t="s">
        <v>13</v>
      </c>
      <c r="G162" s="7">
        <v>7000</v>
      </c>
      <c r="H162" s="8">
        <v>4</v>
      </c>
      <c r="I162" s="7">
        <v>28000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ht="19.5" customHeight="1">
      <c r="A163" s="4">
        <v>43879</v>
      </c>
      <c r="B163" s="5" t="s">
        <v>51</v>
      </c>
      <c r="C163" s="6" t="s">
        <v>26</v>
      </c>
      <c r="D163" s="6" t="s">
        <v>34</v>
      </c>
      <c r="E163" s="6" t="s">
        <v>14</v>
      </c>
      <c r="F163" s="6" t="s">
        <v>27</v>
      </c>
      <c r="G163" s="7">
        <v>18000</v>
      </c>
      <c r="H163" s="8">
        <v>4</v>
      </c>
      <c r="I163" s="7">
        <v>72000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ht="19.5" customHeight="1">
      <c r="A164" s="4">
        <v>43889</v>
      </c>
      <c r="B164" s="5" t="s">
        <v>51</v>
      </c>
      <c r="C164" s="6" t="s">
        <v>26</v>
      </c>
      <c r="D164" s="6" t="s">
        <v>34</v>
      </c>
      <c r="E164" s="6" t="s">
        <v>14</v>
      </c>
      <c r="F164" s="6" t="s">
        <v>15</v>
      </c>
      <c r="G164" s="7">
        <v>10000</v>
      </c>
      <c r="H164" s="8">
        <v>1</v>
      </c>
      <c r="I164" s="7">
        <v>10000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19.5" customHeight="1">
      <c r="A165" s="4">
        <v>43897</v>
      </c>
      <c r="B165" s="5" t="s">
        <v>51</v>
      </c>
      <c r="C165" s="6" t="s">
        <v>26</v>
      </c>
      <c r="D165" s="6" t="s">
        <v>34</v>
      </c>
      <c r="E165" s="6" t="s">
        <v>12</v>
      </c>
      <c r="F165" s="6" t="s">
        <v>25</v>
      </c>
      <c r="G165" s="7">
        <v>6000</v>
      </c>
      <c r="H165" s="8">
        <v>2</v>
      </c>
      <c r="I165" s="7">
        <v>12000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ht="19.5" customHeight="1">
      <c r="A166" s="4">
        <v>43924</v>
      </c>
      <c r="B166" s="5" t="s">
        <v>51</v>
      </c>
      <c r="C166" s="6" t="s">
        <v>26</v>
      </c>
      <c r="D166" s="6" t="s">
        <v>34</v>
      </c>
      <c r="E166" s="6" t="s">
        <v>12</v>
      </c>
      <c r="F166" s="6" t="s">
        <v>13</v>
      </c>
      <c r="G166" s="7">
        <v>7000</v>
      </c>
      <c r="H166" s="8">
        <v>3</v>
      </c>
      <c r="I166" s="7">
        <v>21000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ht="19.5" customHeight="1">
      <c r="A167" s="4">
        <v>43930</v>
      </c>
      <c r="B167" s="5" t="s">
        <v>51</v>
      </c>
      <c r="C167" s="6" t="s">
        <v>26</v>
      </c>
      <c r="D167" s="6" t="s">
        <v>34</v>
      </c>
      <c r="E167" s="6" t="s">
        <v>12</v>
      </c>
      <c r="F167" s="6" t="s">
        <v>13</v>
      </c>
      <c r="G167" s="7">
        <v>7000</v>
      </c>
      <c r="H167" s="8">
        <v>8</v>
      </c>
      <c r="I167" s="7">
        <v>56000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19.5" customHeight="1">
      <c r="A168" s="4">
        <v>43932</v>
      </c>
      <c r="B168" s="5" t="s">
        <v>51</v>
      </c>
      <c r="C168" s="6" t="s">
        <v>26</v>
      </c>
      <c r="D168" s="6" t="s">
        <v>34</v>
      </c>
      <c r="E168" s="6" t="s">
        <v>12</v>
      </c>
      <c r="F168" s="6" t="s">
        <v>13</v>
      </c>
      <c r="G168" s="7">
        <v>7000</v>
      </c>
      <c r="H168" s="8">
        <v>3</v>
      </c>
      <c r="I168" s="7">
        <v>21000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ht="19.5" customHeight="1">
      <c r="A169" s="4">
        <v>43935</v>
      </c>
      <c r="B169" s="5" t="s">
        <v>51</v>
      </c>
      <c r="C169" s="6" t="s">
        <v>26</v>
      </c>
      <c r="D169" s="6" t="s">
        <v>34</v>
      </c>
      <c r="E169" s="6" t="s">
        <v>12</v>
      </c>
      <c r="F169" s="6" t="s">
        <v>25</v>
      </c>
      <c r="G169" s="7">
        <v>6000</v>
      </c>
      <c r="H169" s="8">
        <v>4</v>
      </c>
      <c r="I169" s="7">
        <v>24000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ht="19.5" customHeight="1">
      <c r="A170" s="4">
        <v>43939</v>
      </c>
      <c r="B170" s="5" t="s">
        <v>51</v>
      </c>
      <c r="C170" s="6" t="s">
        <v>26</v>
      </c>
      <c r="D170" s="6" t="s">
        <v>34</v>
      </c>
      <c r="E170" s="6" t="s">
        <v>17</v>
      </c>
      <c r="F170" s="6" t="s">
        <v>22</v>
      </c>
      <c r="G170" s="7">
        <v>8000</v>
      </c>
      <c r="H170" s="8">
        <v>1</v>
      </c>
      <c r="I170" s="7">
        <v>8000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ht="19.5" customHeight="1">
      <c r="A171" s="4">
        <v>43940</v>
      </c>
      <c r="B171" s="5" t="s">
        <v>51</v>
      </c>
      <c r="C171" s="6" t="s">
        <v>26</v>
      </c>
      <c r="D171" s="6" t="s">
        <v>34</v>
      </c>
      <c r="E171" s="6" t="s">
        <v>17</v>
      </c>
      <c r="F171" s="6" t="s">
        <v>22</v>
      </c>
      <c r="G171" s="7">
        <v>8000</v>
      </c>
      <c r="H171" s="8">
        <v>6</v>
      </c>
      <c r="I171" s="7">
        <v>48000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ht="19.5" customHeight="1">
      <c r="A172" s="4">
        <v>43963</v>
      </c>
      <c r="B172" s="5" t="s">
        <v>51</v>
      </c>
      <c r="C172" s="6" t="s">
        <v>26</v>
      </c>
      <c r="D172" s="6" t="s">
        <v>34</v>
      </c>
      <c r="E172" s="6" t="s">
        <v>14</v>
      </c>
      <c r="F172" s="6" t="s">
        <v>15</v>
      </c>
      <c r="G172" s="7">
        <v>10000</v>
      </c>
      <c r="H172" s="8">
        <v>6</v>
      </c>
      <c r="I172" s="7">
        <v>60000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ht="19.5" customHeight="1">
      <c r="A173" s="4">
        <v>43966</v>
      </c>
      <c r="B173" s="5" t="s">
        <v>51</v>
      </c>
      <c r="C173" s="6" t="s">
        <v>26</v>
      </c>
      <c r="D173" s="6" t="s">
        <v>34</v>
      </c>
      <c r="E173" s="6" t="s">
        <v>12</v>
      </c>
      <c r="F173" s="6" t="s">
        <v>13</v>
      </c>
      <c r="G173" s="7">
        <v>7000</v>
      </c>
      <c r="H173" s="8">
        <v>6</v>
      </c>
      <c r="I173" s="7">
        <v>42000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ht="19.5" customHeight="1">
      <c r="A174" s="4">
        <v>43975</v>
      </c>
      <c r="B174" s="5" t="s">
        <v>51</v>
      </c>
      <c r="C174" s="6" t="s">
        <v>26</v>
      </c>
      <c r="D174" s="6" t="s">
        <v>34</v>
      </c>
      <c r="E174" s="6" t="s">
        <v>17</v>
      </c>
      <c r="F174" s="6" t="s">
        <v>18</v>
      </c>
      <c r="G174" s="7">
        <v>4000</v>
      </c>
      <c r="H174" s="8">
        <v>7</v>
      </c>
      <c r="I174" s="7">
        <v>28000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ht="19.5" customHeight="1">
      <c r="A175" s="4">
        <v>43975</v>
      </c>
      <c r="B175" s="5" t="s">
        <v>51</v>
      </c>
      <c r="C175" s="6" t="s">
        <v>26</v>
      </c>
      <c r="D175" s="6" t="s">
        <v>34</v>
      </c>
      <c r="E175" s="6" t="s">
        <v>12</v>
      </c>
      <c r="F175" s="6" t="s">
        <v>25</v>
      </c>
      <c r="G175" s="7">
        <v>6000</v>
      </c>
      <c r="H175" s="8">
        <v>5</v>
      </c>
      <c r="I175" s="7">
        <v>30000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ht="19.5" customHeight="1">
      <c r="A176" s="4">
        <v>43990</v>
      </c>
      <c r="B176" s="5" t="s">
        <v>51</v>
      </c>
      <c r="C176" s="6" t="s">
        <v>26</v>
      </c>
      <c r="D176" s="6" t="s">
        <v>34</v>
      </c>
      <c r="E176" s="6" t="s">
        <v>12</v>
      </c>
      <c r="F176" s="6" t="s">
        <v>13</v>
      </c>
      <c r="G176" s="7">
        <v>7000</v>
      </c>
      <c r="H176" s="8">
        <v>7</v>
      </c>
      <c r="I176" s="7">
        <v>49000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ht="19.5" customHeight="1">
      <c r="A177" s="4">
        <v>43996</v>
      </c>
      <c r="B177" s="5" t="s">
        <v>51</v>
      </c>
      <c r="C177" s="6" t="s">
        <v>26</v>
      </c>
      <c r="D177" s="6" t="s">
        <v>34</v>
      </c>
      <c r="E177" s="6" t="s">
        <v>17</v>
      </c>
      <c r="F177" s="6" t="s">
        <v>22</v>
      </c>
      <c r="G177" s="7">
        <v>8000</v>
      </c>
      <c r="H177" s="8">
        <v>8</v>
      </c>
      <c r="I177" s="7">
        <v>64000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ht="19.5" customHeight="1">
      <c r="A178" s="4">
        <v>43998</v>
      </c>
      <c r="B178" s="5" t="s">
        <v>51</v>
      </c>
      <c r="C178" s="6" t="s">
        <v>26</v>
      </c>
      <c r="D178" s="6" t="s">
        <v>34</v>
      </c>
      <c r="E178" s="6" t="s">
        <v>17</v>
      </c>
      <c r="F178" s="6" t="s">
        <v>22</v>
      </c>
      <c r="G178" s="7">
        <v>8000</v>
      </c>
      <c r="H178" s="8">
        <v>5</v>
      </c>
      <c r="I178" s="7">
        <v>40000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ht="19.5" customHeight="1">
      <c r="A179" s="4">
        <v>44004</v>
      </c>
      <c r="B179" s="5" t="s">
        <v>51</v>
      </c>
      <c r="C179" s="6" t="s">
        <v>26</v>
      </c>
      <c r="D179" s="6" t="s">
        <v>34</v>
      </c>
      <c r="E179" s="6" t="s">
        <v>17</v>
      </c>
      <c r="F179" s="6" t="s">
        <v>22</v>
      </c>
      <c r="G179" s="7">
        <v>8000</v>
      </c>
      <c r="H179" s="8">
        <v>8</v>
      </c>
      <c r="I179" s="7">
        <v>64000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ht="19.5" customHeight="1">
      <c r="A180" s="4">
        <v>44012</v>
      </c>
      <c r="B180" s="5" t="s">
        <v>51</v>
      </c>
      <c r="C180" s="6" t="s">
        <v>26</v>
      </c>
      <c r="D180" s="6" t="s">
        <v>34</v>
      </c>
      <c r="E180" s="6" t="s">
        <v>12</v>
      </c>
      <c r="F180" s="6" t="s">
        <v>20</v>
      </c>
      <c r="G180" s="7">
        <v>3000</v>
      </c>
      <c r="H180" s="8">
        <v>7</v>
      </c>
      <c r="I180" s="7">
        <v>21000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ht="19.5" customHeight="1">
      <c r="A181" s="4">
        <v>44028</v>
      </c>
      <c r="B181" s="5" t="s">
        <v>51</v>
      </c>
      <c r="C181" s="6" t="s">
        <v>26</v>
      </c>
      <c r="D181" s="6" t="s">
        <v>34</v>
      </c>
      <c r="E181" s="6" t="s">
        <v>17</v>
      </c>
      <c r="F181" s="6" t="s">
        <v>22</v>
      </c>
      <c r="G181" s="7">
        <v>8000</v>
      </c>
      <c r="H181" s="8">
        <v>8</v>
      </c>
      <c r="I181" s="7">
        <v>64000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39" ht="19.5" customHeight="1">
      <c r="A182" s="4">
        <v>44031</v>
      </c>
      <c r="B182" s="5" t="s">
        <v>51</v>
      </c>
      <c r="C182" s="6" t="s">
        <v>26</v>
      </c>
      <c r="D182" s="6" t="s">
        <v>34</v>
      </c>
      <c r="E182" s="6" t="s">
        <v>14</v>
      </c>
      <c r="F182" s="6" t="s">
        <v>15</v>
      </c>
      <c r="G182" s="7">
        <v>10000</v>
      </c>
      <c r="H182" s="8">
        <v>1</v>
      </c>
      <c r="I182" s="7">
        <v>10000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1:39" ht="19.5" customHeight="1">
      <c r="A183" s="4">
        <v>44033</v>
      </c>
      <c r="B183" s="5" t="s">
        <v>51</v>
      </c>
      <c r="C183" s="6" t="s">
        <v>26</v>
      </c>
      <c r="D183" s="6" t="s">
        <v>34</v>
      </c>
      <c r="E183" s="6" t="s">
        <v>12</v>
      </c>
      <c r="F183" s="6" t="s">
        <v>20</v>
      </c>
      <c r="G183" s="7">
        <v>3000</v>
      </c>
      <c r="H183" s="8">
        <v>4</v>
      </c>
      <c r="I183" s="7">
        <v>12000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1:39" ht="19.5" customHeight="1">
      <c r="A184" s="4">
        <v>44034</v>
      </c>
      <c r="B184" s="5" t="s">
        <v>51</v>
      </c>
      <c r="C184" s="6" t="s">
        <v>26</v>
      </c>
      <c r="D184" s="6" t="s">
        <v>34</v>
      </c>
      <c r="E184" s="6" t="s">
        <v>17</v>
      </c>
      <c r="F184" s="6" t="s">
        <v>22</v>
      </c>
      <c r="G184" s="7">
        <v>8000</v>
      </c>
      <c r="H184" s="8">
        <v>7</v>
      </c>
      <c r="I184" s="7">
        <v>56000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1:39" ht="19.5" customHeight="1">
      <c r="A185" s="4">
        <v>44038</v>
      </c>
      <c r="B185" s="5" t="s">
        <v>51</v>
      </c>
      <c r="C185" s="6" t="s">
        <v>26</v>
      </c>
      <c r="D185" s="6" t="s">
        <v>34</v>
      </c>
      <c r="E185" s="6" t="s">
        <v>12</v>
      </c>
      <c r="F185" s="6" t="s">
        <v>13</v>
      </c>
      <c r="G185" s="7">
        <v>7000</v>
      </c>
      <c r="H185" s="8">
        <v>8</v>
      </c>
      <c r="I185" s="7">
        <v>56000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1:39" ht="19.5" customHeight="1">
      <c r="A186" s="4">
        <v>44047</v>
      </c>
      <c r="B186" s="5" t="s">
        <v>51</v>
      </c>
      <c r="C186" s="6" t="s">
        <v>26</v>
      </c>
      <c r="D186" s="6" t="s">
        <v>34</v>
      </c>
      <c r="E186" s="6" t="s">
        <v>17</v>
      </c>
      <c r="F186" s="6" t="s">
        <v>18</v>
      </c>
      <c r="G186" s="7">
        <v>4000</v>
      </c>
      <c r="H186" s="8">
        <v>7</v>
      </c>
      <c r="I186" s="7">
        <v>28000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1:39" ht="19.5" customHeight="1">
      <c r="A187" s="4">
        <v>44050</v>
      </c>
      <c r="B187" s="5" t="s">
        <v>51</v>
      </c>
      <c r="C187" s="6" t="s">
        <v>26</v>
      </c>
      <c r="D187" s="6" t="s">
        <v>34</v>
      </c>
      <c r="E187" s="6" t="s">
        <v>12</v>
      </c>
      <c r="F187" s="6" t="s">
        <v>20</v>
      </c>
      <c r="G187" s="7">
        <v>3000</v>
      </c>
      <c r="H187" s="8">
        <v>1</v>
      </c>
      <c r="I187" s="7">
        <v>3000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1:39" ht="19.5" customHeight="1">
      <c r="A188" s="4">
        <v>44063</v>
      </c>
      <c r="B188" s="5" t="s">
        <v>51</v>
      </c>
      <c r="C188" s="6" t="s">
        <v>26</v>
      </c>
      <c r="D188" s="6" t="s">
        <v>34</v>
      </c>
      <c r="E188" s="6" t="s">
        <v>12</v>
      </c>
      <c r="F188" s="6" t="s">
        <v>13</v>
      </c>
      <c r="G188" s="7">
        <v>7000</v>
      </c>
      <c r="H188" s="8">
        <v>5</v>
      </c>
      <c r="I188" s="7">
        <v>35000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1:39" ht="19.5" customHeight="1">
      <c r="A189" s="4">
        <v>44064</v>
      </c>
      <c r="B189" s="5" t="s">
        <v>51</v>
      </c>
      <c r="C189" s="6" t="s">
        <v>26</v>
      </c>
      <c r="D189" s="6" t="s">
        <v>34</v>
      </c>
      <c r="E189" s="6" t="s">
        <v>14</v>
      </c>
      <c r="F189" s="6" t="s">
        <v>27</v>
      </c>
      <c r="G189" s="7">
        <v>18000</v>
      </c>
      <c r="H189" s="8">
        <v>3</v>
      </c>
      <c r="I189" s="7">
        <v>54000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1:39" ht="19.5" customHeight="1">
      <c r="A190" s="4">
        <v>44067</v>
      </c>
      <c r="B190" s="5" t="s">
        <v>51</v>
      </c>
      <c r="C190" s="6" t="s">
        <v>26</v>
      </c>
      <c r="D190" s="6" t="s">
        <v>34</v>
      </c>
      <c r="E190" s="6" t="s">
        <v>12</v>
      </c>
      <c r="F190" s="6" t="s">
        <v>20</v>
      </c>
      <c r="G190" s="7">
        <v>3000</v>
      </c>
      <c r="H190" s="8">
        <v>9</v>
      </c>
      <c r="I190" s="7">
        <v>27000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1:39" ht="19.5" customHeight="1">
      <c r="A191" s="4">
        <v>44068</v>
      </c>
      <c r="B191" s="5" t="s">
        <v>51</v>
      </c>
      <c r="C191" s="6" t="s">
        <v>26</v>
      </c>
      <c r="D191" s="6" t="s">
        <v>34</v>
      </c>
      <c r="E191" s="6" t="s">
        <v>17</v>
      </c>
      <c r="F191" s="6" t="s">
        <v>22</v>
      </c>
      <c r="G191" s="7">
        <v>8000</v>
      </c>
      <c r="H191" s="8">
        <v>1</v>
      </c>
      <c r="I191" s="7">
        <v>8000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1:39" ht="19.5" customHeight="1">
      <c r="A192" s="4">
        <v>44068</v>
      </c>
      <c r="B192" s="5" t="s">
        <v>51</v>
      </c>
      <c r="C192" s="6" t="s">
        <v>26</v>
      </c>
      <c r="D192" s="6" t="s">
        <v>34</v>
      </c>
      <c r="E192" s="6" t="s">
        <v>12</v>
      </c>
      <c r="F192" s="6" t="s">
        <v>25</v>
      </c>
      <c r="G192" s="7">
        <v>6000</v>
      </c>
      <c r="H192" s="8">
        <v>3</v>
      </c>
      <c r="I192" s="7">
        <v>18000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1:39" ht="19.5" customHeight="1">
      <c r="A193" s="4">
        <v>44070</v>
      </c>
      <c r="B193" s="5" t="s">
        <v>51</v>
      </c>
      <c r="C193" s="6" t="s">
        <v>26</v>
      </c>
      <c r="D193" s="6" t="s">
        <v>34</v>
      </c>
      <c r="E193" s="6" t="s">
        <v>12</v>
      </c>
      <c r="F193" s="6" t="s">
        <v>13</v>
      </c>
      <c r="G193" s="7">
        <v>7000</v>
      </c>
      <c r="H193" s="8">
        <v>9</v>
      </c>
      <c r="I193" s="7">
        <v>63000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</row>
    <row r="194" spans="1:39" ht="19.5" customHeight="1">
      <c r="A194" s="4">
        <v>44071</v>
      </c>
      <c r="B194" s="5" t="s">
        <v>51</v>
      </c>
      <c r="C194" s="6" t="s">
        <v>26</v>
      </c>
      <c r="D194" s="6" t="s">
        <v>34</v>
      </c>
      <c r="E194" s="6" t="s">
        <v>14</v>
      </c>
      <c r="F194" s="6" t="s">
        <v>27</v>
      </c>
      <c r="G194" s="7">
        <v>18000</v>
      </c>
      <c r="H194" s="8">
        <v>4</v>
      </c>
      <c r="I194" s="7">
        <v>72000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</row>
    <row r="195" spans="1:39" ht="19.5" customHeight="1">
      <c r="A195" s="4">
        <v>44090</v>
      </c>
      <c r="B195" s="5" t="s">
        <v>51</v>
      </c>
      <c r="C195" s="6" t="s">
        <v>26</v>
      </c>
      <c r="D195" s="6" t="s">
        <v>34</v>
      </c>
      <c r="E195" s="6" t="s">
        <v>12</v>
      </c>
      <c r="F195" s="6" t="s">
        <v>13</v>
      </c>
      <c r="G195" s="7">
        <v>7000</v>
      </c>
      <c r="H195" s="8">
        <v>6</v>
      </c>
      <c r="I195" s="7">
        <v>42000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</row>
    <row r="196" spans="1:39" ht="19.5" customHeight="1">
      <c r="A196" s="4">
        <v>44096</v>
      </c>
      <c r="B196" s="5" t="s">
        <v>51</v>
      </c>
      <c r="C196" s="6" t="s">
        <v>26</v>
      </c>
      <c r="D196" s="6" t="s">
        <v>34</v>
      </c>
      <c r="E196" s="6" t="s">
        <v>14</v>
      </c>
      <c r="F196" s="6" t="s">
        <v>15</v>
      </c>
      <c r="G196" s="7">
        <v>10000</v>
      </c>
      <c r="H196" s="8">
        <v>9</v>
      </c>
      <c r="I196" s="7">
        <v>90000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</row>
    <row r="197" spans="1:39" ht="19.5" customHeight="1">
      <c r="A197" s="4">
        <v>44106</v>
      </c>
      <c r="B197" s="5" t="s">
        <v>51</v>
      </c>
      <c r="C197" s="6" t="s">
        <v>26</v>
      </c>
      <c r="D197" s="6" t="s">
        <v>34</v>
      </c>
      <c r="E197" s="6" t="s">
        <v>14</v>
      </c>
      <c r="F197" s="6" t="s">
        <v>15</v>
      </c>
      <c r="G197" s="7">
        <v>10000</v>
      </c>
      <c r="H197" s="8">
        <v>10</v>
      </c>
      <c r="I197" s="7">
        <v>100000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1:39" ht="19.5" customHeight="1">
      <c r="A198" s="4">
        <v>44107</v>
      </c>
      <c r="B198" s="5" t="s">
        <v>51</v>
      </c>
      <c r="C198" s="6" t="s">
        <v>26</v>
      </c>
      <c r="D198" s="6" t="s">
        <v>34</v>
      </c>
      <c r="E198" s="6" t="s">
        <v>17</v>
      </c>
      <c r="F198" s="6" t="s">
        <v>18</v>
      </c>
      <c r="G198" s="7">
        <v>4000</v>
      </c>
      <c r="H198" s="8">
        <v>2</v>
      </c>
      <c r="I198" s="7">
        <v>8000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</row>
    <row r="199" spans="1:39" ht="19.5" customHeight="1">
      <c r="A199" s="4">
        <v>44122</v>
      </c>
      <c r="B199" s="5" t="s">
        <v>51</v>
      </c>
      <c r="C199" s="6" t="s">
        <v>26</v>
      </c>
      <c r="D199" s="6" t="s">
        <v>34</v>
      </c>
      <c r="E199" s="6" t="s">
        <v>14</v>
      </c>
      <c r="F199" s="6" t="s">
        <v>27</v>
      </c>
      <c r="G199" s="7">
        <v>18000</v>
      </c>
      <c r="H199" s="8">
        <v>3</v>
      </c>
      <c r="I199" s="7">
        <v>54000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</row>
    <row r="200" spans="1:39" ht="19.5" customHeight="1">
      <c r="A200" s="4">
        <v>44138</v>
      </c>
      <c r="B200" s="5" t="s">
        <v>51</v>
      </c>
      <c r="C200" s="6" t="s">
        <v>26</v>
      </c>
      <c r="D200" s="6" t="s">
        <v>34</v>
      </c>
      <c r="E200" s="6" t="s">
        <v>14</v>
      </c>
      <c r="F200" s="6" t="s">
        <v>15</v>
      </c>
      <c r="G200" s="7">
        <v>10000</v>
      </c>
      <c r="H200" s="8">
        <v>7</v>
      </c>
      <c r="I200" s="7">
        <v>70000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</row>
    <row r="201" spans="1:39" ht="19.5" customHeight="1">
      <c r="A201" s="4">
        <v>44138</v>
      </c>
      <c r="B201" s="5" t="s">
        <v>51</v>
      </c>
      <c r="C201" s="6" t="s">
        <v>26</v>
      </c>
      <c r="D201" s="6" t="s">
        <v>34</v>
      </c>
      <c r="E201" s="6" t="s">
        <v>17</v>
      </c>
      <c r="F201" s="6" t="s">
        <v>22</v>
      </c>
      <c r="G201" s="7">
        <v>8000</v>
      </c>
      <c r="H201" s="8">
        <v>7</v>
      </c>
      <c r="I201" s="7">
        <v>56000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</row>
    <row r="202" spans="1:39" ht="19.5" customHeight="1">
      <c r="A202" s="4">
        <v>44139</v>
      </c>
      <c r="B202" s="5" t="s">
        <v>51</v>
      </c>
      <c r="C202" s="6" t="s">
        <v>26</v>
      </c>
      <c r="D202" s="6" t="s">
        <v>34</v>
      </c>
      <c r="E202" s="6" t="s">
        <v>14</v>
      </c>
      <c r="F202" s="6" t="s">
        <v>15</v>
      </c>
      <c r="G202" s="7">
        <v>10000</v>
      </c>
      <c r="H202" s="8">
        <v>2</v>
      </c>
      <c r="I202" s="7">
        <v>20000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</row>
    <row r="203" spans="1:39" ht="19.5" customHeight="1">
      <c r="A203" s="4">
        <v>44147</v>
      </c>
      <c r="B203" s="5" t="s">
        <v>51</v>
      </c>
      <c r="C203" s="6" t="s">
        <v>26</v>
      </c>
      <c r="D203" s="6" t="s">
        <v>34</v>
      </c>
      <c r="E203" s="6" t="s">
        <v>14</v>
      </c>
      <c r="F203" s="6" t="s">
        <v>15</v>
      </c>
      <c r="G203" s="7">
        <v>10000</v>
      </c>
      <c r="H203" s="8">
        <v>5</v>
      </c>
      <c r="I203" s="7">
        <v>50000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</row>
    <row r="204" spans="1:39" ht="19.5" customHeight="1">
      <c r="A204" s="4">
        <v>44154</v>
      </c>
      <c r="B204" s="5" t="s">
        <v>51</v>
      </c>
      <c r="C204" s="6" t="s">
        <v>26</v>
      </c>
      <c r="D204" s="6" t="s">
        <v>34</v>
      </c>
      <c r="E204" s="6" t="s">
        <v>14</v>
      </c>
      <c r="F204" s="6" t="s">
        <v>27</v>
      </c>
      <c r="G204" s="7">
        <v>18000</v>
      </c>
      <c r="H204" s="8">
        <v>10</v>
      </c>
      <c r="I204" s="7">
        <v>180000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</row>
    <row r="205" spans="1:39" ht="19.5" customHeight="1">
      <c r="A205" s="4">
        <v>44164</v>
      </c>
      <c r="B205" s="5" t="s">
        <v>51</v>
      </c>
      <c r="C205" s="6" t="s">
        <v>26</v>
      </c>
      <c r="D205" s="6" t="s">
        <v>34</v>
      </c>
      <c r="E205" s="6" t="s">
        <v>12</v>
      </c>
      <c r="F205" s="6" t="s">
        <v>20</v>
      </c>
      <c r="G205" s="7">
        <v>3000</v>
      </c>
      <c r="H205" s="8">
        <v>5</v>
      </c>
      <c r="I205" s="7">
        <v>15000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 spans="1:39" ht="19.5" customHeight="1">
      <c r="A206" s="4">
        <v>44166</v>
      </c>
      <c r="B206" s="5" t="s">
        <v>51</v>
      </c>
      <c r="C206" s="6" t="s">
        <v>26</v>
      </c>
      <c r="D206" s="6" t="s">
        <v>34</v>
      </c>
      <c r="E206" s="6" t="s">
        <v>12</v>
      </c>
      <c r="F206" s="6" t="s">
        <v>25</v>
      </c>
      <c r="G206" s="7">
        <v>6000</v>
      </c>
      <c r="H206" s="8">
        <v>2</v>
      </c>
      <c r="I206" s="7">
        <v>12000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</row>
    <row r="207" spans="1:39" ht="19.5" customHeight="1">
      <c r="A207" s="4">
        <v>44172</v>
      </c>
      <c r="B207" s="5" t="s">
        <v>51</v>
      </c>
      <c r="C207" s="6" t="s">
        <v>26</v>
      </c>
      <c r="D207" s="6" t="s">
        <v>34</v>
      </c>
      <c r="E207" s="6" t="s">
        <v>12</v>
      </c>
      <c r="F207" s="6" t="s">
        <v>25</v>
      </c>
      <c r="G207" s="7">
        <v>6000</v>
      </c>
      <c r="H207" s="8">
        <v>6</v>
      </c>
      <c r="I207" s="7">
        <v>36000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1:39" ht="19.5" customHeight="1">
      <c r="A208" s="4">
        <v>44177</v>
      </c>
      <c r="B208" s="5" t="s">
        <v>51</v>
      </c>
      <c r="C208" s="6" t="s">
        <v>26</v>
      </c>
      <c r="D208" s="6" t="s">
        <v>34</v>
      </c>
      <c r="E208" s="6" t="s">
        <v>12</v>
      </c>
      <c r="F208" s="6" t="s">
        <v>13</v>
      </c>
      <c r="G208" s="7">
        <v>7000</v>
      </c>
      <c r="H208" s="8">
        <v>7</v>
      </c>
      <c r="I208" s="7">
        <v>49000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1:39" ht="19.5" customHeight="1">
      <c r="A209" s="4">
        <v>44177</v>
      </c>
      <c r="B209" s="5" t="s">
        <v>51</v>
      </c>
      <c r="C209" s="6" t="s">
        <v>26</v>
      </c>
      <c r="D209" s="6" t="s">
        <v>34</v>
      </c>
      <c r="E209" s="6" t="s">
        <v>12</v>
      </c>
      <c r="F209" s="6" t="s">
        <v>20</v>
      </c>
      <c r="G209" s="7">
        <v>3000</v>
      </c>
      <c r="H209" s="8">
        <v>3</v>
      </c>
      <c r="I209" s="7">
        <v>9000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1:39" ht="19.5" customHeight="1">
      <c r="A210" s="4">
        <v>44178</v>
      </c>
      <c r="B210" s="5" t="s">
        <v>51</v>
      </c>
      <c r="C210" s="6" t="s">
        <v>26</v>
      </c>
      <c r="D210" s="6" t="s">
        <v>34</v>
      </c>
      <c r="E210" s="6" t="s">
        <v>14</v>
      </c>
      <c r="F210" s="6" t="s">
        <v>15</v>
      </c>
      <c r="G210" s="7">
        <v>10000</v>
      </c>
      <c r="H210" s="8">
        <v>9</v>
      </c>
      <c r="I210" s="7">
        <v>90000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1:39" ht="19.5" customHeight="1">
      <c r="A211" s="4">
        <v>44178</v>
      </c>
      <c r="B211" s="5" t="s">
        <v>51</v>
      </c>
      <c r="C211" s="6" t="s">
        <v>26</v>
      </c>
      <c r="D211" s="6" t="s">
        <v>34</v>
      </c>
      <c r="E211" s="6" t="s">
        <v>17</v>
      </c>
      <c r="F211" s="6" t="s">
        <v>22</v>
      </c>
      <c r="G211" s="7">
        <v>8000</v>
      </c>
      <c r="H211" s="8">
        <v>8</v>
      </c>
      <c r="I211" s="7">
        <v>64000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1:39" ht="19.5" customHeight="1">
      <c r="A212" s="4">
        <v>44186</v>
      </c>
      <c r="B212" s="5" t="s">
        <v>51</v>
      </c>
      <c r="C212" s="6" t="s">
        <v>26</v>
      </c>
      <c r="D212" s="6" t="s">
        <v>34</v>
      </c>
      <c r="E212" s="6" t="s">
        <v>12</v>
      </c>
      <c r="F212" s="6" t="s">
        <v>20</v>
      </c>
      <c r="G212" s="7">
        <v>3000</v>
      </c>
      <c r="H212" s="8">
        <v>5</v>
      </c>
      <c r="I212" s="7">
        <v>15000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1:39" ht="19.5" customHeight="1">
      <c r="A213" s="4">
        <v>44191</v>
      </c>
      <c r="B213" s="5" t="s">
        <v>51</v>
      </c>
      <c r="C213" s="6" t="s">
        <v>26</v>
      </c>
      <c r="D213" s="6" t="s">
        <v>34</v>
      </c>
      <c r="E213" s="6" t="s">
        <v>12</v>
      </c>
      <c r="F213" s="6" t="s">
        <v>20</v>
      </c>
      <c r="G213" s="7">
        <v>3000</v>
      </c>
      <c r="H213" s="8">
        <v>5</v>
      </c>
      <c r="I213" s="7">
        <v>15000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1:39" ht="19.5" customHeight="1">
      <c r="A214" s="4">
        <v>44195</v>
      </c>
      <c r="B214" s="5" t="s">
        <v>51</v>
      </c>
      <c r="C214" s="6" t="s">
        <v>26</v>
      </c>
      <c r="D214" s="6" t="s">
        <v>34</v>
      </c>
      <c r="E214" s="6" t="s">
        <v>14</v>
      </c>
      <c r="F214" s="6" t="s">
        <v>27</v>
      </c>
      <c r="G214" s="7">
        <v>18000</v>
      </c>
      <c r="H214" s="8">
        <v>4</v>
      </c>
      <c r="I214" s="7">
        <v>72000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1:39" ht="19.5" customHeight="1">
      <c r="A215" s="4">
        <v>44201</v>
      </c>
      <c r="B215" s="5" t="s">
        <v>51</v>
      </c>
      <c r="C215" s="6" t="s">
        <v>26</v>
      </c>
      <c r="D215" s="6" t="s">
        <v>34</v>
      </c>
      <c r="E215" s="6" t="s">
        <v>12</v>
      </c>
      <c r="F215" s="6" t="s">
        <v>25</v>
      </c>
      <c r="G215" s="7">
        <v>6000</v>
      </c>
      <c r="H215" s="8">
        <v>10</v>
      </c>
      <c r="I215" s="7">
        <v>60000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1:39" ht="19.5" customHeight="1">
      <c r="A216" s="4">
        <v>44215</v>
      </c>
      <c r="B216" s="5" t="s">
        <v>51</v>
      </c>
      <c r="C216" s="6" t="s">
        <v>26</v>
      </c>
      <c r="D216" s="6" t="s">
        <v>34</v>
      </c>
      <c r="E216" s="6" t="s">
        <v>17</v>
      </c>
      <c r="F216" s="6" t="s">
        <v>18</v>
      </c>
      <c r="G216" s="7">
        <v>4000</v>
      </c>
      <c r="H216" s="8">
        <v>1</v>
      </c>
      <c r="I216" s="7">
        <v>4000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1:39" ht="19.5" customHeight="1">
      <c r="A217" s="4">
        <v>44217</v>
      </c>
      <c r="B217" s="5" t="s">
        <v>51</v>
      </c>
      <c r="C217" s="6" t="s">
        <v>26</v>
      </c>
      <c r="D217" s="6" t="s">
        <v>34</v>
      </c>
      <c r="E217" s="6" t="s">
        <v>14</v>
      </c>
      <c r="F217" s="6" t="s">
        <v>27</v>
      </c>
      <c r="G217" s="7">
        <v>18000</v>
      </c>
      <c r="H217" s="8">
        <v>1</v>
      </c>
      <c r="I217" s="7">
        <v>18000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1:39" ht="19.5" customHeight="1">
      <c r="A218" s="4">
        <v>44220</v>
      </c>
      <c r="B218" s="5" t="s">
        <v>51</v>
      </c>
      <c r="C218" s="6" t="s">
        <v>26</v>
      </c>
      <c r="D218" s="6" t="s">
        <v>34</v>
      </c>
      <c r="E218" s="6" t="s">
        <v>12</v>
      </c>
      <c r="F218" s="6" t="s">
        <v>13</v>
      </c>
      <c r="G218" s="7">
        <v>7000</v>
      </c>
      <c r="H218" s="8">
        <v>6</v>
      </c>
      <c r="I218" s="7">
        <v>42000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1:39" ht="19.5" customHeight="1">
      <c r="A219" s="4">
        <v>44222</v>
      </c>
      <c r="B219" s="5" t="s">
        <v>51</v>
      </c>
      <c r="C219" s="6" t="s">
        <v>26</v>
      </c>
      <c r="D219" s="6" t="s">
        <v>34</v>
      </c>
      <c r="E219" s="6" t="s">
        <v>17</v>
      </c>
      <c r="F219" s="6" t="s">
        <v>18</v>
      </c>
      <c r="G219" s="7">
        <v>4000</v>
      </c>
      <c r="H219" s="8">
        <v>6</v>
      </c>
      <c r="I219" s="7">
        <v>24000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1:39" ht="19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1:39" ht="19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1:39" ht="19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1:39" ht="19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1:39" ht="19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1:39" ht="19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1:39" ht="19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1:39" ht="19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1:39" ht="19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1:39" ht="19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1:39" ht="19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1:39" ht="19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1:39" ht="19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1:39" ht="19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1:39" ht="19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1:39" ht="19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1:39" ht="19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1:39" ht="19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1:39" ht="19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1:39" ht="19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1:39" ht="19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1:39" ht="19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1:39" ht="19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1:39" ht="19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1:39" ht="19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1:39" ht="19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1:39" ht="19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1:39" ht="19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1:39" ht="19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1:39" ht="19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1:39" ht="19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1:39" ht="19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1:39" ht="19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1:39" ht="19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 spans="1:39" ht="19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 spans="1:39" ht="19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 spans="1:39" ht="19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</row>
    <row r="257" spans="1:39" ht="19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</row>
    <row r="258" spans="1:39" ht="19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</row>
    <row r="259" spans="1:39" ht="19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</row>
    <row r="260" spans="1:39" ht="19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</row>
    <row r="261" spans="1:39" ht="19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</row>
    <row r="262" spans="1:39" ht="19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</row>
    <row r="263" spans="1:39" ht="19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</row>
    <row r="264" spans="1:39" ht="19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</row>
    <row r="265" spans="1:39" ht="19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</row>
    <row r="266" spans="1:39" ht="19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</row>
    <row r="267" spans="1:39" ht="19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</row>
    <row r="268" spans="1:39" ht="19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</row>
    <row r="269" spans="1:39" ht="19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</row>
    <row r="270" spans="1:39" ht="19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</row>
    <row r="271" spans="1:39" ht="19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</row>
    <row r="272" spans="1:39" ht="19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</row>
    <row r="273" spans="1:39" ht="19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</row>
    <row r="274" spans="1:39" ht="19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</row>
    <row r="275" spans="1:39" ht="19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</row>
    <row r="276" spans="1:39" ht="19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</row>
    <row r="277" spans="1:39" ht="19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</row>
    <row r="278" spans="1:39" ht="19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</row>
    <row r="279" spans="1:39" ht="19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</row>
    <row r="280" spans="1:39" ht="19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</row>
    <row r="281" spans="1:39" ht="19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</row>
    <row r="282" spans="1:39" ht="19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</row>
    <row r="283" spans="1:39" ht="19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</row>
    <row r="284" spans="1:39" ht="19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</row>
    <row r="285" spans="1:39" ht="19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</row>
    <row r="286" spans="1:39" ht="19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</row>
    <row r="287" spans="1:39" ht="19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</row>
    <row r="288" spans="1:39" ht="19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</row>
    <row r="289" spans="1:39" ht="19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</row>
    <row r="290" spans="1:39" ht="19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</row>
    <row r="291" spans="1:39" ht="19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</row>
    <row r="292" spans="1:39" ht="19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</row>
    <row r="293" spans="1:39" ht="19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</row>
    <row r="294" spans="1:39" ht="19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</row>
    <row r="295" spans="1:39" ht="19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</row>
    <row r="296" spans="1:39" ht="19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</row>
    <row r="297" spans="1:39" ht="19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</row>
    <row r="298" spans="1:39" ht="19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</row>
    <row r="299" spans="1:39" ht="19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</row>
    <row r="300" spans="1:39" ht="19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</row>
    <row r="301" spans="1:39" ht="19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</row>
    <row r="302" spans="1:39" ht="19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</row>
    <row r="303" spans="1:39" ht="19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</row>
    <row r="304" spans="1:39" ht="19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</row>
    <row r="305" spans="1:39" ht="19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</row>
    <row r="306" spans="1:39" ht="19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</row>
    <row r="307" spans="1:39" ht="19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</row>
    <row r="308" spans="1:39" ht="19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</row>
    <row r="309" spans="1:39" ht="19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</row>
    <row r="310" spans="1:39" ht="19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</row>
    <row r="311" spans="1:39" ht="19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</row>
    <row r="312" spans="1:39" ht="19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</row>
    <row r="313" spans="1:39" ht="19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</row>
    <row r="314" spans="1:39" ht="19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</row>
    <row r="315" spans="1:39" ht="19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</row>
    <row r="316" spans="1:39" ht="19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</row>
    <row r="317" spans="1:39" ht="19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</row>
    <row r="318" spans="1:39" ht="19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</row>
    <row r="319" spans="1:39" ht="19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</row>
    <row r="320" spans="1:39" ht="19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</row>
    <row r="321" spans="1:39" ht="19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</row>
    <row r="322" spans="1:39" ht="19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</row>
    <row r="323" spans="1:39" ht="19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</row>
    <row r="324" spans="1:39" ht="19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</row>
    <row r="325" spans="1:39" ht="19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</row>
    <row r="326" spans="1:39" ht="19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</row>
    <row r="327" spans="1:39" ht="19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</row>
    <row r="328" spans="1:39" ht="19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</row>
    <row r="329" spans="1:39" ht="19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</row>
    <row r="330" spans="1:39" ht="19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</row>
    <row r="331" spans="1:39" ht="19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</row>
    <row r="332" spans="1:39" ht="19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</row>
    <row r="333" spans="1:39" ht="19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</row>
    <row r="334" spans="1:39" ht="19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</row>
    <row r="335" spans="1:39" ht="19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</row>
    <row r="336" spans="1:39" ht="19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</row>
    <row r="337" spans="1:39" ht="19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</row>
    <row r="338" spans="1:39" ht="19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</row>
    <row r="339" spans="1:39" ht="19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</row>
    <row r="340" spans="1:39" ht="19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</row>
    <row r="341" spans="1:39" ht="19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</row>
    <row r="342" spans="1:39" ht="19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</row>
    <row r="343" spans="1:39" ht="19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</row>
    <row r="344" spans="1:39" ht="19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</row>
    <row r="345" spans="1:39" ht="19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</row>
    <row r="346" spans="1:39" ht="19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</row>
    <row r="347" spans="1:39" ht="19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</row>
    <row r="348" spans="1:39" ht="19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</row>
    <row r="349" spans="1:39" ht="19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</row>
    <row r="350" spans="1:39" ht="19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</row>
    <row r="351" spans="1:39" ht="19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</row>
    <row r="352" spans="1:39" ht="19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</row>
    <row r="353" spans="1:39" ht="19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</row>
    <row r="354" spans="1:39" ht="19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</row>
    <row r="355" spans="1:39" ht="19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</row>
    <row r="356" spans="1:39" ht="19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</row>
    <row r="357" spans="1:39" ht="19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</row>
    <row r="358" spans="1:39" ht="19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</row>
    <row r="359" spans="1:39" ht="19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</row>
    <row r="360" spans="1:39" ht="19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</row>
    <row r="361" spans="1:39" ht="19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</row>
    <row r="362" spans="1:39" ht="19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</row>
    <row r="363" spans="1:39" ht="19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</row>
    <row r="364" spans="1:39" ht="19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</row>
    <row r="365" spans="1:39" ht="19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</row>
    <row r="366" spans="1:39" ht="19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</row>
    <row r="367" spans="1:39" ht="19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</row>
    <row r="368" spans="1:39" ht="19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</row>
    <row r="369" spans="1:39" ht="19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</row>
    <row r="370" spans="1:39" ht="19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</row>
    <row r="371" spans="1:39" ht="19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</row>
    <row r="372" spans="1:39" ht="19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</row>
    <row r="373" spans="1:39" ht="19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</row>
    <row r="374" spans="1:39" ht="19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</row>
    <row r="375" spans="1:39" ht="19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</row>
    <row r="376" spans="1:39" ht="19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</row>
    <row r="377" spans="1:39" ht="19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</row>
    <row r="378" spans="1:39" ht="19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</row>
    <row r="379" spans="1:39" ht="19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</row>
    <row r="380" spans="1:39" ht="19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</row>
    <row r="381" spans="1:39" ht="19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</row>
    <row r="382" spans="1:39" ht="19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</row>
    <row r="383" spans="1:39" ht="19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</row>
    <row r="384" spans="1:39" ht="19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</row>
    <row r="385" spans="1:39" ht="19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</row>
    <row r="386" spans="1:39" ht="19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</row>
    <row r="387" spans="1:39" ht="19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</row>
    <row r="388" spans="1:39" ht="19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</row>
    <row r="389" spans="1:39" ht="19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</row>
    <row r="390" spans="1:39" ht="19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</row>
    <row r="391" spans="1:39" ht="19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</row>
    <row r="392" spans="1:39" ht="19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</row>
    <row r="393" spans="1:39" ht="19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</row>
    <row r="394" spans="1:39" ht="19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</row>
    <row r="395" spans="1:39" ht="19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</row>
    <row r="396" spans="1:39" ht="19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</row>
    <row r="397" spans="1:39" ht="19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</row>
    <row r="398" spans="1:39" ht="19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</row>
    <row r="399" spans="1:39" ht="19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</row>
    <row r="400" spans="1:39" ht="19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</row>
    <row r="401" spans="1:39" ht="19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</row>
    <row r="402" spans="1:39" ht="19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</row>
    <row r="403" spans="1:39" ht="19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</row>
    <row r="404" spans="1:39" ht="19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</row>
    <row r="405" spans="1:39" ht="19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</row>
    <row r="406" spans="1:39" ht="19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</row>
    <row r="407" spans="1:39" ht="19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</row>
    <row r="408" spans="1:39" ht="19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</row>
    <row r="409" spans="1:39" ht="19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</row>
    <row r="410" spans="1:39" ht="19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</row>
    <row r="411" spans="1:39" ht="19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</row>
    <row r="412" spans="1:39" ht="19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</row>
    <row r="413" spans="1:39" ht="19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</row>
    <row r="414" spans="1:39" ht="19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</row>
    <row r="415" spans="1:39" ht="19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</row>
    <row r="416" spans="1:39" ht="19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</row>
    <row r="417" spans="1:39" ht="19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</row>
    <row r="418" spans="1:39" ht="19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</row>
    <row r="419" spans="1:39" ht="19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</row>
    <row r="420" spans="1:39" ht="19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</row>
    <row r="421" spans="1:39" ht="19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</row>
    <row r="422" spans="1:39" ht="19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</row>
    <row r="423" spans="1:39" ht="19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</row>
    <row r="424" spans="1:39" ht="19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</row>
    <row r="425" spans="1:39" ht="19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</row>
    <row r="426" spans="1:39" ht="19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</row>
    <row r="427" spans="1:39" ht="19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</row>
    <row r="428" spans="1:39" ht="19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</row>
    <row r="429" spans="1:39" ht="19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</row>
    <row r="430" spans="1:39" ht="19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</row>
    <row r="431" spans="1:39" ht="19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</row>
    <row r="432" spans="1:39" ht="19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</row>
    <row r="433" spans="1:39" ht="19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</row>
    <row r="434" spans="1:39" ht="19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</row>
    <row r="435" spans="1:39" ht="19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</row>
    <row r="436" spans="1:39" ht="19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</row>
    <row r="437" spans="1:39" ht="19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</row>
    <row r="438" spans="1:39" ht="19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</row>
    <row r="439" spans="1:39" ht="19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</row>
    <row r="440" spans="1:39" ht="19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</row>
    <row r="441" spans="1:39" ht="19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</row>
    <row r="442" spans="1:39" ht="19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</row>
    <row r="443" spans="1:39" ht="19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</row>
    <row r="444" spans="1:39" ht="19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</row>
    <row r="445" spans="1:39" ht="19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</row>
    <row r="446" spans="1:39" ht="19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</row>
    <row r="447" spans="1:39" ht="19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</row>
    <row r="448" spans="1:39" ht="19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</row>
    <row r="449" spans="1:39" ht="19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</row>
    <row r="450" spans="1:39" ht="19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</row>
    <row r="451" spans="1:39" ht="19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</row>
    <row r="452" spans="1:39" ht="19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</row>
    <row r="453" spans="1:39" ht="19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</row>
    <row r="454" spans="1:39" ht="19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</row>
    <row r="455" spans="1:39" ht="19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</row>
    <row r="456" spans="1:39" ht="19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</row>
    <row r="457" spans="1:39" ht="19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</row>
    <row r="458" spans="1:39" ht="19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</row>
    <row r="459" spans="1:39" ht="19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</row>
    <row r="460" spans="1:39" ht="19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</row>
    <row r="461" spans="1:39" ht="19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</row>
    <row r="462" spans="1:39" ht="19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</row>
    <row r="463" spans="1:39" ht="19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</row>
    <row r="464" spans="1:39" ht="19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</row>
    <row r="465" spans="1:39" ht="19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</row>
    <row r="466" spans="1:39" ht="19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</row>
    <row r="467" spans="1:39" ht="19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</row>
    <row r="468" spans="1:39" ht="19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</row>
    <row r="469" spans="1:39" ht="19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</row>
    <row r="470" spans="1:39" ht="19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</row>
    <row r="471" spans="1:39" ht="19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</row>
    <row r="472" spans="1:39" ht="19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</row>
    <row r="473" spans="1:39" ht="19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</row>
    <row r="474" spans="1:39" ht="19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</row>
    <row r="475" spans="1:39" ht="19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</row>
    <row r="476" spans="1:39" ht="19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</row>
    <row r="477" spans="1:39" ht="19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</row>
    <row r="478" spans="1:39" ht="19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</row>
    <row r="479" spans="1:39" ht="19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</row>
    <row r="480" spans="1:39" ht="19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</row>
    <row r="481" spans="1:39" ht="19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</row>
    <row r="482" spans="1:39" ht="19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</row>
    <row r="483" spans="1:39" ht="19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</row>
    <row r="484" spans="1:39" ht="19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</row>
    <row r="485" spans="1:39" ht="19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</row>
    <row r="486" spans="1:39" ht="19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</row>
    <row r="487" spans="1:39" ht="19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</row>
    <row r="488" spans="1:39" ht="19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</row>
    <row r="489" spans="1:39" ht="19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</row>
    <row r="490" spans="1:39" ht="19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</row>
    <row r="491" spans="1:39" ht="19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</row>
    <row r="492" spans="1:39" ht="19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</row>
    <row r="493" spans="1:39" ht="19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</row>
    <row r="494" spans="1:39" ht="19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</row>
    <row r="495" spans="1:39" ht="19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</row>
    <row r="496" spans="1:39" ht="19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</row>
    <row r="497" spans="1:39" ht="19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</row>
    <row r="498" spans="1:39" ht="19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</row>
    <row r="499" spans="1:39" ht="19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</row>
    <row r="500" spans="1:39" ht="19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</row>
    <row r="501" spans="1:39" ht="19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</row>
    <row r="502" spans="1:39" ht="19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</row>
    <row r="503" spans="1:39" ht="19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</row>
    <row r="504" spans="1:39" ht="19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</row>
    <row r="505" spans="1:39" ht="19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</row>
    <row r="506" spans="1:39" ht="19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</row>
    <row r="507" spans="1:39" ht="19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</row>
    <row r="508" spans="1:39" ht="19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</row>
    <row r="509" spans="1:39" ht="19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</row>
    <row r="510" spans="1:39" ht="19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</row>
    <row r="511" spans="1:39" ht="19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</row>
    <row r="512" spans="1:39" ht="19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</row>
    <row r="513" spans="1:39" ht="19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</row>
    <row r="514" spans="1:39" ht="19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</row>
    <row r="515" spans="1:39" ht="19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</row>
    <row r="516" spans="1:39" ht="19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</row>
    <row r="517" spans="1:39" ht="19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</row>
    <row r="518" spans="1:39" ht="19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</row>
    <row r="519" spans="1:39" ht="19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</row>
    <row r="520" spans="1:39" ht="19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</row>
    <row r="521" spans="1:39" ht="19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</row>
    <row r="522" spans="1:39" ht="19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</row>
    <row r="523" spans="1:39" ht="19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</row>
    <row r="524" spans="1:39" ht="19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</row>
    <row r="525" spans="1:39" ht="19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</row>
    <row r="526" spans="1:39" ht="19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</row>
    <row r="527" spans="1:39" ht="19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</row>
    <row r="528" spans="1:39" ht="19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</row>
    <row r="529" spans="1:39" ht="19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</row>
    <row r="530" spans="1:39" ht="19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</row>
    <row r="531" spans="1:39" ht="19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</row>
    <row r="532" spans="1:39" ht="19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</row>
    <row r="533" spans="1:39" ht="19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</row>
    <row r="534" spans="1:39" ht="19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</row>
    <row r="535" spans="1:39" ht="19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</row>
    <row r="536" spans="1:39" ht="19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</row>
    <row r="537" spans="1:39" ht="19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</row>
    <row r="538" spans="1:39" ht="19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39" ht="19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</row>
    <row r="540" spans="1:39" ht="19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</row>
    <row r="541" spans="1:39" ht="19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</row>
    <row r="542" spans="1:39" ht="19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</row>
    <row r="543" spans="1:39" ht="19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</row>
    <row r="544" spans="1:39" ht="19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</row>
    <row r="545" spans="1:39" ht="19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</row>
    <row r="546" spans="1:39" ht="19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</row>
    <row r="547" spans="1:39" ht="19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</row>
    <row r="548" spans="1:39" ht="19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</row>
    <row r="549" spans="1:39" ht="19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</row>
    <row r="550" spans="1:39" ht="19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</row>
    <row r="551" spans="1:39" ht="19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</row>
    <row r="552" spans="1:39" ht="19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</row>
    <row r="553" spans="1:39" ht="19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</row>
    <row r="554" spans="1:39" ht="19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</row>
    <row r="555" spans="1:39" ht="19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</row>
    <row r="556" spans="1:39" ht="19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</row>
    <row r="557" spans="1:39" ht="19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</row>
    <row r="558" spans="1:39" ht="19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</row>
    <row r="559" spans="1:39" ht="19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</row>
    <row r="560" spans="1:39" ht="19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</row>
    <row r="561" spans="1:39" ht="19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</row>
    <row r="562" spans="1:39" ht="19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</row>
    <row r="563" spans="1:39" ht="19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</row>
    <row r="564" spans="1:39" ht="19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</row>
    <row r="565" spans="1:39" ht="19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</row>
    <row r="566" spans="1:39" ht="19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</row>
    <row r="567" spans="1:39" ht="19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</row>
    <row r="568" spans="1:39" ht="19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</row>
    <row r="569" spans="1:39" ht="19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</row>
    <row r="570" spans="1:39" ht="19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</row>
    <row r="571" spans="1:39" ht="19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</row>
    <row r="572" spans="1:39" ht="19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</row>
    <row r="573" spans="1:39" ht="19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</row>
    <row r="574" spans="1:39" ht="19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</row>
    <row r="575" spans="1:39" ht="19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</row>
    <row r="576" spans="1:39" ht="19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</row>
    <row r="577" spans="1:39" ht="19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</row>
    <row r="578" spans="1:39" ht="19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</row>
    <row r="579" spans="1:39" ht="19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</row>
    <row r="580" spans="1:39" ht="19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</row>
    <row r="581" spans="1:39" ht="19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</row>
    <row r="582" spans="1:39" ht="19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</row>
    <row r="583" spans="1:39" ht="19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</row>
    <row r="584" spans="1:39" ht="19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</row>
    <row r="585" spans="1:39" ht="19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</row>
    <row r="586" spans="1:39" ht="19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</row>
    <row r="587" spans="1:39" ht="19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</row>
    <row r="588" spans="1:39" ht="19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</row>
    <row r="589" spans="1:39" ht="19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</row>
    <row r="590" spans="1:39" ht="19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</row>
    <row r="591" spans="1:39" ht="19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</row>
    <row r="592" spans="1:39" ht="19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</row>
    <row r="593" spans="1:39" ht="19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</row>
    <row r="594" spans="1:39" ht="19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</row>
    <row r="595" spans="1:39" ht="19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</row>
    <row r="596" spans="1:39" ht="19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</row>
    <row r="597" spans="1:39" ht="19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</row>
    <row r="598" spans="1:39" ht="19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</row>
    <row r="599" spans="1:39" ht="19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</row>
    <row r="600" spans="1:39" ht="19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</row>
    <row r="601" spans="1:39" ht="19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</row>
    <row r="602" spans="1:39" ht="19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</row>
    <row r="603" spans="1:39" ht="19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</row>
    <row r="604" spans="1:39" ht="19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</row>
    <row r="605" spans="1:39" ht="19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</row>
    <row r="606" spans="1:39" ht="19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</row>
    <row r="607" spans="1:39" ht="19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</row>
    <row r="608" spans="1:39" ht="19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</row>
    <row r="609" spans="1:39" ht="19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</row>
    <row r="610" spans="1:39" ht="19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</row>
    <row r="611" spans="1:39" ht="19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</row>
    <row r="612" spans="1:39" ht="19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</row>
    <row r="613" spans="1:39" ht="19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</row>
    <row r="614" spans="1:39" ht="19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</row>
    <row r="615" spans="1:39" ht="19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</row>
    <row r="616" spans="1:39" ht="19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</row>
    <row r="617" spans="1:39" ht="19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</row>
    <row r="618" spans="1:39" ht="19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</row>
    <row r="619" spans="1:39" ht="19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</row>
    <row r="620" spans="1:39" ht="19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</row>
    <row r="621" spans="1:39" ht="19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</row>
    <row r="622" spans="1:39" ht="19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</row>
    <row r="623" spans="1:39" ht="19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</row>
    <row r="624" spans="1:39" ht="19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</row>
    <row r="625" spans="1:39" ht="19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</row>
    <row r="626" spans="1:39" ht="19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</row>
    <row r="627" spans="1:39" ht="19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</row>
    <row r="628" spans="1:39" ht="19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</row>
    <row r="629" spans="1:39" ht="19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</row>
    <row r="630" spans="1:39" ht="19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</row>
    <row r="631" spans="1:39" ht="19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</row>
    <row r="632" spans="1:39" ht="19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</row>
    <row r="633" spans="1:39" ht="19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</row>
    <row r="634" spans="1:39" ht="19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</row>
    <row r="635" spans="1:39" ht="19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</row>
    <row r="636" spans="1:39" ht="19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</row>
    <row r="637" spans="1:39" ht="19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</row>
    <row r="638" spans="1:39" ht="19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</row>
    <row r="639" spans="1:39" ht="19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</row>
    <row r="640" spans="1:39" ht="19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</row>
    <row r="641" spans="1:39" ht="19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</row>
    <row r="642" spans="1:39" ht="19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</row>
    <row r="643" spans="1:39" ht="19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</row>
    <row r="644" spans="1:39" ht="19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</row>
    <row r="645" spans="1:39" ht="19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</row>
    <row r="646" spans="1:39" ht="19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</row>
    <row r="647" spans="1:39" ht="19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</row>
    <row r="648" spans="1:39" ht="19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</row>
    <row r="649" spans="1:39" ht="19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</row>
    <row r="650" spans="1:39" ht="19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</row>
    <row r="651" spans="1:39" ht="19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</row>
    <row r="652" spans="1:39" ht="19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</row>
    <row r="653" spans="1:39" ht="19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</row>
    <row r="654" spans="1:39" ht="19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</row>
    <row r="655" spans="1:39" ht="19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</row>
    <row r="656" spans="1:39" ht="19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</row>
    <row r="657" spans="1:39" ht="19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</row>
    <row r="658" spans="1:39" ht="19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</row>
    <row r="659" spans="1:39" ht="19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</row>
    <row r="660" spans="1:39" ht="19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</row>
    <row r="661" spans="1:39" ht="19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</row>
    <row r="662" spans="1:39" ht="19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</row>
    <row r="663" spans="1:39" ht="19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</row>
    <row r="664" spans="1:39" ht="19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</row>
    <row r="665" spans="1:39" ht="19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</row>
    <row r="666" spans="1:39" ht="19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</row>
    <row r="667" spans="1:39" ht="19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</row>
    <row r="668" spans="1:39" ht="19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</row>
    <row r="669" spans="1:39" ht="19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</row>
    <row r="670" spans="1:39" ht="19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</row>
    <row r="671" spans="1:39" ht="19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</row>
    <row r="672" spans="1:39" ht="19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</row>
    <row r="673" spans="1:39" ht="19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</row>
    <row r="674" spans="1:39" ht="19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</row>
    <row r="675" spans="1:39" ht="19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</row>
    <row r="676" spans="1:39" ht="19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</row>
    <row r="677" spans="1:39" ht="19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</row>
    <row r="678" spans="1:39" ht="19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</row>
    <row r="679" spans="1:39" ht="19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</row>
    <row r="680" spans="1:39" ht="19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</row>
    <row r="681" spans="1:39" ht="19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</row>
    <row r="682" spans="1:39" ht="19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</row>
    <row r="683" spans="1:39" ht="19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</row>
    <row r="684" spans="1:39" ht="19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</row>
    <row r="685" spans="1:39" ht="19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</row>
    <row r="686" spans="1:39" ht="19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</row>
    <row r="687" spans="1:39" ht="19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</row>
    <row r="688" spans="1:39" ht="19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</row>
    <row r="689" spans="1:39" ht="19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</row>
    <row r="690" spans="1:39" ht="19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</row>
    <row r="691" spans="1:39" ht="19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</row>
    <row r="692" spans="1:39" ht="19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</row>
    <row r="693" spans="1:39" ht="19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</row>
    <row r="694" spans="1:39" ht="19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</row>
    <row r="695" spans="1:39" ht="19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</row>
    <row r="696" spans="1:39" ht="19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</row>
    <row r="697" spans="1:39" ht="19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</row>
    <row r="698" spans="1:39" ht="19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</row>
    <row r="699" spans="1:39" ht="19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</row>
    <row r="700" spans="1:39" ht="19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</row>
    <row r="701" spans="1:39" ht="19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</row>
    <row r="702" spans="1:39" ht="19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</row>
    <row r="703" spans="1:39" ht="19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</row>
    <row r="704" spans="1:39" ht="19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</row>
    <row r="705" spans="1:39" ht="19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</row>
    <row r="706" spans="1:39" ht="19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</row>
    <row r="707" spans="1:39" ht="19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</row>
    <row r="708" spans="1:39" ht="19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</row>
    <row r="709" spans="1:39" ht="19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</row>
    <row r="710" spans="1:39" ht="19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</row>
    <row r="711" spans="1:39" ht="19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</row>
    <row r="712" spans="1:39" ht="19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</row>
    <row r="713" spans="1:39" ht="19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</row>
    <row r="714" spans="1:39" ht="19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</row>
    <row r="715" spans="1:39" ht="19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</row>
    <row r="716" spans="1:39" ht="19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</row>
    <row r="717" spans="1:39" ht="19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</row>
    <row r="718" spans="1:39" ht="19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</row>
    <row r="719" spans="1:39" ht="19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</row>
    <row r="720" spans="1:39" ht="19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</row>
    <row r="721" spans="1:39" ht="19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</row>
    <row r="722" spans="1:39" ht="19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</row>
    <row r="723" spans="1:39" ht="19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</row>
    <row r="724" spans="1:39" ht="19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</row>
    <row r="725" spans="1:39" ht="19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</row>
    <row r="726" spans="1:39" ht="19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</row>
    <row r="727" spans="1:39" ht="19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</row>
    <row r="728" spans="1:39" ht="19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</row>
    <row r="729" spans="1:39" ht="19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</row>
    <row r="730" spans="1:39" ht="19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</row>
    <row r="731" spans="1:39" ht="19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</row>
    <row r="732" spans="1:39" ht="19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</row>
    <row r="733" spans="1:39" ht="19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</row>
    <row r="734" spans="1:39" ht="19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</row>
    <row r="735" spans="1:39" ht="19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</row>
    <row r="736" spans="1:39" ht="19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</row>
    <row r="737" spans="1:39" ht="19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</row>
    <row r="738" spans="1:39" ht="19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</row>
    <row r="739" spans="1:39" ht="19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</row>
    <row r="740" spans="1:39" ht="19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</row>
    <row r="741" spans="1:39" ht="19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</row>
    <row r="742" spans="1:39" ht="19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</row>
    <row r="743" spans="1:39" ht="19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</row>
    <row r="744" spans="1:39" ht="19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</row>
    <row r="745" spans="1:39" ht="19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</row>
    <row r="746" spans="1:39" ht="19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</row>
    <row r="747" spans="1:39" ht="19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</row>
    <row r="748" spans="1:39" ht="19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</row>
    <row r="749" spans="1:39" ht="19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</row>
    <row r="750" spans="1:39" ht="19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</row>
    <row r="751" spans="1:39" ht="19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</row>
    <row r="752" spans="1:39" ht="19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</row>
    <row r="753" spans="1:39" ht="19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</row>
    <row r="754" spans="1:39" ht="19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</row>
    <row r="755" spans="1:39" ht="19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</row>
    <row r="756" spans="1:39" ht="19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</row>
    <row r="757" spans="1:39" ht="19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</row>
    <row r="758" spans="1:39" ht="19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</row>
    <row r="759" spans="1:39" ht="19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</row>
    <row r="760" spans="1:39" ht="19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</row>
    <row r="761" spans="1:39" ht="19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</row>
    <row r="762" spans="1:39" ht="19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</row>
    <row r="763" spans="1:39" ht="19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</row>
    <row r="764" spans="1:39" ht="19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</row>
    <row r="765" spans="1:39" ht="19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</row>
    <row r="766" spans="1:39" ht="19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</row>
    <row r="767" spans="1:39" ht="19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</row>
    <row r="768" spans="1:39" ht="19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</row>
    <row r="769" spans="1:39" ht="19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</row>
    <row r="770" spans="1:39" ht="19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</row>
    <row r="771" spans="1:39" ht="19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</row>
    <row r="772" spans="1:39" ht="19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</row>
    <row r="773" spans="1:39" ht="19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</row>
    <row r="774" spans="1:39" ht="19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</row>
    <row r="775" spans="1:39" ht="19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</row>
    <row r="776" spans="1:39" ht="19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</row>
    <row r="777" spans="1:39" ht="19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</row>
    <row r="778" spans="1:39" ht="19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</row>
    <row r="779" spans="1:39" ht="19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</row>
    <row r="780" spans="1:39" ht="19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</row>
    <row r="781" spans="1:39" ht="19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</row>
    <row r="782" spans="1:39" ht="19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</row>
    <row r="783" spans="1:39" ht="19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</row>
    <row r="784" spans="1:39" ht="19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</row>
    <row r="785" spans="1:39" ht="19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</row>
    <row r="786" spans="1:39" ht="19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</row>
    <row r="787" spans="1:39" ht="19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</row>
    <row r="788" spans="1:39" ht="19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</row>
    <row r="789" spans="1:39" ht="19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</row>
    <row r="790" spans="1:39" ht="19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</row>
    <row r="791" spans="1:39" ht="19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</row>
    <row r="792" spans="1:39" ht="19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</row>
    <row r="793" spans="1:39" ht="19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</row>
    <row r="794" spans="1:39" ht="19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</row>
    <row r="795" spans="1:39" ht="19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</row>
    <row r="796" spans="1:39" ht="19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</row>
    <row r="797" spans="1:39" ht="19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</row>
    <row r="798" spans="1:39" ht="19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</row>
    <row r="799" spans="1:39" ht="19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</row>
    <row r="800" spans="1:39" ht="19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</row>
    <row r="801" spans="1:39" ht="19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</row>
    <row r="802" spans="1:39" ht="19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</row>
    <row r="803" spans="1:39" ht="19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</row>
    <row r="804" spans="1:39" ht="19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</row>
    <row r="805" spans="1:39" ht="19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</row>
    <row r="806" spans="1:39" ht="19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</row>
    <row r="807" spans="1:39" ht="19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</row>
    <row r="808" spans="1:39" ht="19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</row>
    <row r="809" spans="1:39" ht="19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</row>
    <row r="810" spans="1:39" ht="19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</row>
    <row r="811" spans="1:39" ht="19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</row>
    <row r="812" spans="1:39" ht="19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</row>
    <row r="813" spans="1:39" ht="19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</row>
    <row r="814" spans="1:39" ht="19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</row>
    <row r="815" spans="1:39" ht="19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</row>
    <row r="816" spans="1:39" ht="19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</row>
    <row r="817" spans="1:39" ht="19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</row>
    <row r="818" spans="1:39" ht="19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</row>
    <row r="819" spans="1:39" ht="19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</row>
    <row r="820" spans="1:39" ht="19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</row>
    <row r="821" spans="1:39" ht="19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</row>
    <row r="822" spans="1:39" ht="19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</row>
    <row r="823" spans="1:39" ht="19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</row>
    <row r="824" spans="1:39" ht="19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</row>
    <row r="825" spans="1:39" ht="19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</row>
    <row r="826" spans="1:39" ht="19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</row>
    <row r="827" spans="1:39" ht="19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</row>
    <row r="828" spans="1:39" ht="19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</row>
    <row r="829" spans="1:39" ht="19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</row>
    <row r="830" spans="1:39" ht="19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</row>
    <row r="831" spans="1:39" ht="19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</row>
    <row r="832" spans="1:39" ht="19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</row>
    <row r="833" spans="1:39" ht="19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</row>
    <row r="834" spans="1:39" ht="19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</row>
    <row r="835" spans="1:39" ht="19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</row>
    <row r="836" spans="1:39" ht="19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</row>
    <row r="837" spans="1:39" ht="19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</row>
    <row r="838" spans="1:39" ht="19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</row>
    <row r="839" spans="1:39" ht="19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</row>
    <row r="840" spans="1:39" ht="19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</row>
    <row r="841" spans="1:39" ht="19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</row>
    <row r="842" spans="1:39" ht="19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</row>
    <row r="843" spans="1:39" ht="19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</row>
    <row r="844" spans="1:39" ht="19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</row>
    <row r="845" spans="1:39" ht="19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</row>
    <row r="846" spans="1:39" ht="19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</row>
    <row r="847" spans="1:39" ht="19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</row>
    <row r="848" spans="1:39" ht="19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</row>
    <row r="849" spans="1:39" ht="19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</row>
    <row r="850" spans="1:39" ht="19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</row>
    <row r="851" spans="1:39" ht="19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</row>
    <row r="852" spans="1:39" ht="19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</row>
    <row r="853" spans="1:39" ht="19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</row>
    <row r="854" spans="1:39" ht="19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</row>
    <row r="855" spans="1:39" ht="19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</row>
    <row r="856" spans="1:39" ht="19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</row>
    <row r="857" spans="1:39" ht="19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</row>
    <row r="858" spans="1:39" ht="19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</row>
    <row r="859" spans="1:39" ht="19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</row>
    <row r="860" spans="1:39" ht="19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</row>
    <row r="861" spans="1:39" ht="19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</row>
    <row r="862" spans="1:39" ht="19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</row>
    <row r="863" spans="1:39" ht="19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</row>
    <row r="864" spans="1:39" ht="19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</row>
    <row r="865" spans="1:39" ht="19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</row>
    <row r="866" spans="1:39" ht="19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</row>
    <row r="867" spans="1:39" ht="19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</row>
    <row r="868" spans="1:39" ht="19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</row>
    <row r="869" spans="1:39" ht="19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</row>
    <row r="870" spans="1:39" ht="19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</row>
    <row r="871" spans="1:39" ht="19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</row>
    <row r="872" spans="1:39" ht="19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</row>
    <row r="873" spans="1:39" ht="19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</row>
    <row r="874" spans="1:39" ht="19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</row>
    <row r="875" spans="1:39" ht="19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</row>
    <row r="876" spans="1:39" ht="19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</row>
    <row r="877" spans="1:39" ht="19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</row>
    <row r="878" spans="1:39" ht="19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</row>
    <row r="879" spans="1:39" ht="19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</row>
    <row r="880" spans="1:39" ht="19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</row>
    <row r="881" spans="1:39" ht="19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</row>
    <row r="882" spans="1:39" ht="19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</row>
    <row r="883" spans="1:39" ht="19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</row>
    <row r="884" spans="1:39" ht="19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</row>
    <row r="885" spans="1:39" ht="19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</row>
    <row r="886" spans="1:39" ht="19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</row>
    <row r="887" spans="1:39" ht="19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</row>
    <row r="888" spans="1:39" ht="19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</row>
    <row r="889" spans="1:39" ht="19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</row>
    <row r="890" spans="1:39" ht="19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</row>
    <row r="891" spans="1:39" ht="19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</row>
    <row r="892" spans="1:39" ht="19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</row>
    <row r="893" spans="1:39" ht="19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</row>
    <row r="894" spans="1:39" ht="19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</row>
    <row r="895" spans="1:39" ht="19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</row>
    <row r="896" spans="1:39" ht="19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</row>
    <row r="897" spans="1:39" ht="19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</row>
    <row r="898" spans="1:39" ht="19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</row>
    <row r="899" spans="1:39" ht="19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</row>
    <row r="900" spans="1:39" ht="19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</row>
    <row r="901" spans="1:39" ht="19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</row>
    <row r="902" spans="1:39" ht="19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</row>
    <row r="903" spans="1:39" ht="19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</row>
    <row r="904" spans="1:39" ht="19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</row>
    <row r="905" spans="1:39" ht="19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</row>
    <row r="906" spans="1:39" ht="19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</row>
    <row r="907" spans="1:39" ht="19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</row>
    <row r="908" spans="1:39" ht="19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</row>
    <row r="909" spans="1:39" ht="19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</row>
    <row r="910" spans="1:39" ht="19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</row>
    <row r="911" spans="1:39" ht="19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</row>
    <row r="912" spans="1:39" ht="19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</row>
    <row r="913" spans="1:39" ht="19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</row>
    <row r="914" spans="1:39" ht="19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</row>
    <row r="915" spans="1:39" ht="19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</row>
    <row r="916" spans="1:39" ht="19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</row>
    <row r="917" spans="1:39" ht="19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</row>
    <row r="918" spans="1:39" ht="19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</row>
    <row r="919" spans="1:39" ht="19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</row>
    <row r="920" spans="1:39" ht="19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</row>
    <row r="921" spans="1:39" ht="19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</row>
    <row r="922" spans="1:39" ht="19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</row>
    <row r="923" spans="1:39" ht="19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</row>
    <row r="924" spans="1:39" ht="19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</row>
    <row r="925" spans="1:39" ht="19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</row>
    <row r="926" spans="1:39" ht="19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</row>
    <row r="927" spans="1:39" ht="19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</row>
    <row r="928" spans="1:39" ht="19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</row>
    <row r="929" spans="1:39" ht="19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</row>
    <row r="930" spans="1:39" ht="19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</row>
    <row r="931" spans="1:39" ht="19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</row>
    <row r="932" spans="1:39" ht="19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</row>
    <row r="933" spans="1:39" ht="19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</row>
    <row r="934" spans="1:39" ht="19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</row>
    <row r="935" spans="1:39" ht="19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</row>
    <row r="936" spans="1:39" ht="19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</row>
    <row r="937" spans="1:39" ht="19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</row>
    <row r="938" spans="1:39" ht="19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</row>
    <row r="939" spans="1:39" ht="19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</row>
    <row r="940" spans="1:39" ht="19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</row>
    <row r="941" spans="1:39" ht="19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</row>
    <row r="942" spans="1:39" ht="19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</row>
    <row r="943" spans="1:39" ht="19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</row>
    <row r="944" spans="1:39" ht="19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</row>
    <row r="945" spans="1:39" ht="19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</row>
    <row r="946" spans="1:39" ht="19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</row>
    <row r="947" spans="1:39" ht="19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</row>
    <row r="948" spans="1:39" ht="19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</row>
    <row r="949" spans="1:39" ht="19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</row>
    <row r="950" spans="1:39" ht="19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</row>
    <row r="951" spans="1:39" ht="19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</row>
    <row r="952" spans="1:39" ht="19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</row>
    <row r="953" spans="1:39" ht="19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</row>
    <row r="954" spans="1:39" ht="19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</row>
    <row r="955" spans="1:39" ht="19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</row>
    <row r="956" spans="1:39" ht="19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</row>
    <row r="957" spans="1:39" ht="19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</row>
    <row r="958" spans="1:39" ht="19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</row>
    <row r="959" spans="1:39" ht="19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</row>
    <row r="960" spans="1:39" ht="19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</row>
    <row r="961" spans="1:39" ht="19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</row>
    <row r="962" spans="1:39" ht="19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</row>
    <row r="963" spans="1:39" ht="19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</row>
    <row r="964" spans="1:39" ht="19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</row>
    <row r="965" spans="1:39" ht="19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</row>
    <row r="966" spans="1:39" ht="19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</row>
    <row r="967" spans="1:39" ht="19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</row>
    <row r="968" spans="1:39" ht="19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</row>
    <row r="969" spans="1:39" ht="19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</row>
    <row r="970" spans="1:39" ht="19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</row>
    <row r="971" spans="1:39" ht="19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</row>
    <row r="972" spans="1:39" ht="19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</row>
    <row r="973" spans="1:39" ht="19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</row>
    <row r="974" spans="1:39" ht="19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</row>
    <row r="975" spans="1:39" ht="19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</row>
    <row r="976" spans="1:39" ht="19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</row>
    <row r="977" spans="1:39" ht="19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</row>
    <row r="978" spans="1:39" ht="19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</row>
    <row r="979" spans="1:39" ht="19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</row>
    <row r="980" spans="1:39" ht="19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</row>
    <row r="981" spans="1:39" ht="19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</row>
    <row r="982" spans="1:39" ht="19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</row>
    <row r="983" spans="1:39" ht="19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</row>
    <row r="984" spans="1:39" ht="19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</row>
    <row r="985" spans="1:39" ht="19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</row>
    <row r="986" spans="1:39" ht="19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</row>
    <row r="987" spans="1:39" ht="19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</row>
    <row r="988" spans="1:39" ht="19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</row>
    <row r="989" spans="1:39" ht="19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</row>
    <row r="990" spans="1:39" ht="19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</row>
    <row r="991" spans="1:39" ht="19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</row>
    <row r="992" spans="1:39" ht="19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</row>
    <row r="993" spans="1:39" ht="19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</row>
    <row r="994" spans="1:39" ht="19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</row>
    <row r="995" spans="1:39" ht="19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</row>
    <row r="996" spans="1:39" ht="19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</row>
    <row r="997" spans="1:39" ht="19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</row>
    <row r="998" spans="1:39" ht="19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</row>
    <row r="999" spans="1:39" ht="19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</row>
    <row r="1000" spans="1:39" ht="19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</row>
  </sheetData>
  <phoneticPr fontId="9"/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1000"/>
  <sheetViews>
    <sheetView workbookViewId="0"/>
  </sheetViews>
  <sheetFormatPr baseColWidth="10" defaultColWidth="12.6640625" defaultRowHeight="15" customHeight="1"/>
  <cols>
    <col min="1" max="1" width="19.1640625" customWidth="1"/>
    <col min="2" max="2" width="6.1640625" customWidth="1"/>
    <col min="3" max="3" width="16.1640625" customWidth="1"/>
    <col min="4" max="4" width="8.83203125" customWidth="1"/>
    <col min="5" max="5" width="10.6640625" customWidth="1"/>
    <col min="6" max="6" width="10.5" customWidth="1"/>
    <col min="7" max="7" width="9.33203125" customWidth="1"/>
    <col min="8" max="8" width="4.6640625" customWidth="1"/>
    <col min="9" max="9" width="10.6640625" customWidth="1"/>
    <col min="10" max="10" width="7.83203125" customWidth="1"/>
    <col min="11" max="11" width="26.6640625" customWidth="1"/>
    <col min="12" max="12" width="23.83203125" customWidth="1"/>
    <col min="13" max="25" width="13.6640625" customWidth="1"/>
    <col min="26" max="26" width="3.1640625" customWidth="1"/>
    <col min="27" max="28" width="13.83203125" customWidth="1"/>
    <col min="29" max="29" width="11.1640625" customWidth="1"/>
    <col min="30" max="30" width="9.83203125" customWidth="1"/>
    <col min="31" max="39" width="7.83203125" customWidth="1"/>
  </cols>
  <sheetData>
    <row r="1" spans="1:39" ht="1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9.5" customHeight="1">
      <c r="A2" s="4">
        <v>43834</v>
      </c>
      <c r="B2" s="5" t="s">
        <v>9</v>
      </c>
      <c r="C2" s="6" t="s">
        <v>10</v>
      </c>
      <c r="D2" s="6" t="s">
        <v>11</v>
      </c>
      <c r="E2" s="6" t="s">
        <v>12</v>
      </c>
      <c r="F2" s="6" t="s">
        <v>13</v>
      </c>
      <c r="G2" s="7">
        <v>7000</v>
      </c>
      <c r="H2" s="8">
        <v>8</v>
      </c>
      <c r="I2" s="7">
        <v>56000</v>
      </c>
      <c r="J2" s="2"/>
      <c r="K2" s="11"/>
      <c r="L2" s="11" t="s">
        <v>32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9.5" customHeight="1">
      <c r="A3" s="4">
        <v>43879</v>
      </c>
      <c r="B3" s="5" t="s">
        <v>9</v>
      </c>
      <c r="C3" s="6" t="s">
        <v>10</v>
      </c>
      <c r="D3" s="6" t="s">
        <v>11</v>
      </c>
      <c r="E3" s="6" t="s">
        <v>14</v>
      </c>
      <c r="F3" s="6" t="s">
        <v>15</v>
      </c>
      <c r="G3" s="7">
        <v>10000</v>
      </c>
      <c r="H3" s="8">
        <v>7</v>
      </c>
      <c r="I3" s="7">
        <v>70000</v>
      </c>
      <c r="J3" s="2"/>
      <c r="K3" s="6" t="s">
        <v>10</v>
      </c>
      <c r="L3" s="25">
        <f t="shared" ref="L3:L7" si="0">AVERAGEIFS(I:I,C:C,K3)</f>
        <v>44790.697674418603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9.5" customHeight="1">
      <c r="A4" s="4">
        <v>43895</v>
      </c>
      <c r="B4" s="5" t="s">
        <v>9</v>
      </c>
      <c r="C4" s="6" t="s">
        <v>10</v>
      </c>
      <c r="D4" s="6" t="s">
        <v>11</v>
      </c>
      <c r="E4" s="6" t="s">
        <v>17</v>
      </c>
      <c r="F4" s="6" t="s">
        <v>18</v>
      </c>
      <c r="G4" s="7">
        <v>4000</v>
      </c>
      <c r="H4" s="8">
        <v>4</v>
      </c>
      <c r="I4" s="7">
        <v>16000</v>
      </c>
      <c r="J4" s="2"/>
      <c r="K4" s="6" t="s">
        <v>19</v>
      </c>
      <c r="L4" s="25">
        <f t="shared" si="0"/>
        <v>42906.976744186046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9.5" customHeight="1">
      <c r="A5" s="4">
        <v>43896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7">
        <v>7000</v>
      </c>
      <c r="H5" s="8">
        <v>9</v>
      </c>
      <c r="I5" s="7">
        <v>63000</v>
      </c>
      <c r="J5" s="2"/>
      <c r="K5" s="6" t="s">
        <v>21</v>
      </c>
      <c r="L5" s="25">
        <f t="shared" si="0"/>
        <v>49500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9.5" customHeight="1">
      <c r="A6" s="4">
        <v>43917</v>
      </c>
      <c r="B6" s="5" t="s">
        <v>9</v>
      </c>
      <c r="C6" s="6" t="s">
        <v>10</v>
      </c>
      <c r="D6" s="6" t="s">
        <v>11</v>
      </c>
      <c r="E6" s="6" t="s">
        <v>12</v>
      </c>
      <c r="F6" s="6" t="s">
        <v>20</v>
      </c>
      <c r="G6" s="7">
        <v>3000</v>
      </c>
      <c r="H6" s="8">
        <v>8</v>
      </c>
      <c r="I6" s="7">
        <v>24000</v>
      </c>
      <c r="J6" s="2"/>
      <c r="K6" s="6" t="s">
        <v>23</v>
      </c>
      <c r="L6" s="25">
        <f t="shared" si="0"/>
        <v>40578.947368421053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9.5" customHeight="1">
      <c r="A7" s="4">
        <v>43930</v>
      </c>
      <c r="B7" s="5" t="s">
        <v>9</v>
      </c>
      <c r="C7" s="6" t="s">
        <v>10</v>
      </c>
      <c r="D7" s="6" t="s">
        <v>11</v>
      </c>
      <c r="E7" s="6" t="s">
        <v>17</v>
      </c>
      <c r="F7" s="6" t="s">
        <v>22</v>
      </c>
      <c r="G7" s="7">
        <v>8000</v>
      </c>
      <c r="H7" s="8">
        <v>10</v>
      </c>
      <c r="I7" s="7">
        <v>80000</v>
      </c>
      <c r="J7" s="2"/>
      <c r="K7" s="6" t="s">
        <v>26</v>
      </c>
      <c r="L7" s="25">
        <f t="shared" si="0"/>
        <v>40890.625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 t="s">
        <v>24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9.5" customHeight="1">
      <c r="A8" s="4">
        <v>43945</v>
      </c>
      <c r="B8" s="5" t="s">
        <v>9</v>
      </c>
      <c r="C8" s="6" t="s">
        <v>10</v>
      </c>
      <c r="D8" s="6" t="s">
        <v>11</v>
      </c>
      <c r="E8" s="6" t="s">
        <v>12</v>
      </c>
      <c r="F8" s="6" t="s">
        <v>25</v>
      </c>
      <c r="G8" s="7">
        <v>6000</v>
      </c>
      <c r="H8" s="8">
        <v>4</v>
      </c>
      <c r="I8" s="7">
        <v>24000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10</v>
      </c>
      <c r="AB8" s="14">
        <f>SUMIFS(I:I,C:C,AA8)</f>
        <v>1926000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19.5" customHeight="1">
      <c r="A9" s="4">
        <v>43950</v>
      </c>
      <c r="B9" s="5" t="s">
        <v>9</v>
      </c>
      <c r="C9" s="6" t="s">
        <v>10</v>
      </c>
      <c r="D9" s="6" t="s">
        <v>11</v>
      </c>
      <c r="E9" s="6" t="s">
        <v>12</v>
      </c>
      <c r="F9" s="6" t="s">
        <v>25</v>
      </c>
      <c r="G9" s="7">
        <v>6000</v>
      </c>
      <c r="H9" s="8">
        <v>1</v>
      </c>
      <c r="I9" s="7">
        <v>6000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 t="s">
        <v>26</v>
      </c>
      <c r="Y9" s="14">
        <f t="shared" ref="Y9:Y12" si="1">SUMIFS(I:I,C:C,X9)</f>
        <v>2617000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3"/>
      <c r="AL9" s="3"/>
      <c r="AM9" s="3"/>
    </row>
    <row r="10" spans="1:39" ht="19.5" customHeight="1">
      <c r="A10" s="4">
        <v>43964</v>
      </c>
      <c r="B10" s="5" t="s">
        <v>9</v>
      </c>
      <c r="C10" s="6" t="s">
        <v>10</v>
      </c>
      <c r="D10" s="6" t="s">
        <v>11</v>
      </c>
      <c r="E10" s="6" t="s">
        <v>17</v>
      </c>
      <c r="F10" s="6" t="s">
        <v>22</v>
      </c>
      <c r="G10" s="7">
        <v>8000</v>
      </c>
      <c r="H10" s="8">
        <v>6</v>
      </c>
      <c r="I10" s="7">
        <v>48000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 t="s">
        <v>23</v>
      </c>
      <c r="Y10" s="14">
        <f t="shared" si="1"/>
        <v>1542000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3"/>
      <c r="AL10" s="3"/>
      <c r="AM10" s="3"/>
    </row>
    <row r="11" spans="1:39" ht="19.5" customHeight="1">
      <c r="A11" s="4">
        <v>43973</v>
      </c>
      <c r="B11" s="5" t="s">
        <v>9</v>
      </c>
      <c r="C11" s="6" t="s">
        <v>10</v>
      </c>
      <c r="D11" s="6" t="s">
        <v>11</v>
      </c>
      <c r="E11" s="6" t="s">
        <v>17</v>
      </c>
      <c r="F11" s="6" t="s">
        <v>22</v>
      </c>
      <c r="G11" s="7">
        <v>8000</v>
      </c>
      <c r="H11" s="8">
        <v>10</v>
      </c>
      <c r="I11" s="7">
        <v>80000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 t="s">
        <v>19</v>
      </c>
      <c r="Y11" s="14">
        <f t="shared" si="1"/>
        <v>1845000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3"/>
      <c r="AL11" s="3"/>
      <c r="AM11" s="3"/>
    </row>
    <row r="12" spans="1:39" ht="19.5" customHeight="1">
      <c r="A12" s="4">
        <v>43976</v>
      </c>
      <c r="B12" s="5" t="s">
        <v>9</v>
      </c>
      <c r="C12" s="6" t="s">
        <v>10</v>
      </c>
      <c r="D12" s="6" t="s">
        <v>11</v>
      </c>
      <c r="E12" s="6" t="s">
        <v>14</v>
      </c>
      <c r="F12" s="6" t="s">
        <v>27</v>
      </c>
      <c r="G12" s="7">
        <v>18000</v>
      </c>
      <c r="H12" s="8">
        <v>4</v>
      </c>
      <c r="I12" s="7">
        <v>72000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 t="s">
        <v>21</v>
      </c>
      <c r="Y12" s="14">
        <f t="shared" si="1"/>
        <v>1485000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3"/>
      <c r="AL12" s="3"/>
      <c r="AM12" s="3"/>
    </row>
    <row r="13" spans="1:39" ht="19.5" customHeight="1">
      <c r="A13" s="4">
        <v>43985</v>
      </c>
      <c r="B13" s="5" t="s">
        <v>9</v>
      </c>
      <c r="C13" s="6" t="s">
        <v>10</v>
      </c>
      <c r="D13" s="6" t="s">
        <v>11</v>
      </c>
      <c r="E13" s="6" t="s">
        <v>17</v>
      </c>
      <c r="F13" s="6" t="s">
        <v>22</v>
      </c>
      <c r="G13" s="7">
        <v>8000</v>
      </c>
      <c r="H13" s="8">
        <v>4</v>
      </c>
      <c r="I13" s="7">
        <v>32000</v>
      </c>
      <c r="J13" s="2"/>
      <c r="K13" s="2"/>
      <c r="L13" s="1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3"/>
      <c r="AL13" s="3"/>
      <c r="AM13" s="3"/>
    </row>
    <row r="14" spans="1:39" ht="19.5" customHeight="1">
      <c r="A14" s="4">
        <v>43992</v>
      </c>
      <c r="B14" s="5" t="s">
        <v>9</v>
      </c>
      <c r="C14" s="6" t="s">
        <v>10</v>
      </c>
      <c r="D14" s="6" t="s">
        <v>11</v>
      </c>
      <c r="E14" s="6" t="s">
        <v>17</v>
      </c>
      <c r="F14" s="6" t="s">
        <v>18</v>
      </c>
      <c r="G14" s="7">
        <v>4000</v>
      </c>
      <c r="H14" s="8">
        <v>1</v>
      </c>
      <c r="I14" s="7">
        <v>4000</v>
      </c>
      <c r="J14" s="2"/>
      <c r="K14" s="2"/>
      <c r="L14" s="1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3"/>
      <c r="AL14" s="3"/>
      <c r="AM14" s="3"/>
    </row>
    <row r="15" spans="1:39" ht="19.5" customHeight="1">
      <c r="A15" s="4">
        <v>43993</v>
      </c>
      <c r="B15" s="5" t="s">
        <v>9</v>
      </c>
      <c r="C15" s="6" t="s">
        <v>10</v>
      </c>
      <c r="D15" s="6" t="s">
        <v>11</v>
      </c>
      <c r="E15" s="6" t="s">
        <v>14</v>
      </c>
      <c r="F15" s="6" t="s">
        <v>27</v>
      </c>
      <c r="G15" s="7">
        <v>18000</v>
      </c>
      <c r="H15" s="8">
        <v>9</v>
      </c>
      <c r="I15" s="7">
        <v>162000</v>
      </c>
      <c r="J15" s="2"/>
      <c r="K15" s="2"/>
      <c r="L15" s="1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3" t="s">
        <v>28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3"/>
      <c r="AL15" s="3"/>
      <c r="AM15" s="3"/>
    </row>
    <row r="16" spans="1:39" ht="19.5" customHeight="1">
      <c r="A16" s="4">
        <v>43997</v>
      </c>
      <c r="B16" s="5" t="s">
        <v>9</v>
      </c>
      <c r="C16" s="6" t="s">
        <v>10</v>
      </c>
      <c r="D16" s="6" t="s">
        <v>11</v>
      </c>
      <c r="E16" s="6" t="s">
        <v>12</v>
      </c>
      <c r="F16" s="6" t="s">
        <v>25</v>
      </c>
      <c r="G16" s="7">
        <v>6000</v>
      </c>
      <c r="H16" s="8">
        <v>5</v>
      </c>
      <c r="I16" s="7">
        <v>30000</v>
      </c>
      <c r="J16" s="2"/>
      <c r="K16" s="2"/>
      <c r="L16" s="1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 t="s">
        <v>21</v>
      </c>
      <c r="Y16" s="14">
        <f t="shared" ref="Y16:Y20" si="2">SUMIFS(I:I,C:C,X16,E:E,"ボトムス")</f>
        <v>423000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3"/>
      <c r="AL16" s="3"/>
      <c r="AM16" s="3"/>
    </row>
    <row r="17" spans="1:39" ht="19.5" customHeight="1">
      <c r="A17" s="4">
        <v>44009</v>
      </c>
      <c r="B17" s="5" t="s">
        <v>9</v>
      </c>
      <c r="C17" s="6" t="s">
        <v>10</v>
      </c>
      <c r="D17" s="6" t="s">
        <v>11</v>
      </c>
      <c r="E17" s="6" t="s">
        <v>14</v>
      </c>
      <c r="F17" s="15" t="s">
        <v>15</v>
      </c>
      <c r="G17" s="7">
        <v>10000</v>
      </c>
      <c r="H17" s="8">
        <v>2</v>
      </c>
      <c r="I17" s="7">
        <v>20000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 t="s">
        <v>23</v>
      </c>
      <c r="Y17" s="14">
        <f t="shared" si="2"/>
        <v>390000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3"/>
      <c r="AL17" s="3"/>
      <c r="AM17" s="3"/>
    </row>
    <row r="18" spans="1:39" ht="19.5" customHeight="1">
      <c r="A18" s="4">
        <v>44023</v>
      </c>
      <c r="B18" s="5" t="s">
        <v>9</v>
      </c>
      <c r="C18" s="6" t="s">
        <v>10</v>
      </c>
      <c r="D18" s="6" t="s">
        <v>11</v>
      </c>
      <c r="E18" s="6" t="s">
        <v>12</v>
      </c>
      <c r="F18" s="6" t="s">
        <v>20</v>
      </c>
      <c r="G18" s="7">
        <v>3000</v>
      </c>
      <c r="H18" s="8">
        <v>4</v>
      </c>
      <c r="I18" s="7">
        <v>12000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 t="s">
        <v>26</v>
      </c>
      <c r="Y18" s="14">
        <f t="shared" si="2"/>
        <v>985000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3"/>
      <c r="AL18" s="3"/>
      <c r="AM18" s="3"/>
    </row>
    <row r="19" spans="1:39" ht="19.5" customHeight="1">
      <c r="A19" s="4">
        <v>44025</v>
      </c>
      <c r="B19" s="5" t="s">
        <v>9</v>
      </c>
      <c r="C19" s="6" t="s">
        <v>10</v>
      </c>
      <c r="D19" s="6" t="s">
        <v>11</v>
      </c>
      <c r="E19" s="6" t="s">
        <v>12</v>
      </c>
      <c r="F19" s="6" t="s">
        <v>25</v>
      </c>
      <c r="G19" s="7">
        <v>6000</v>
      </c>
      <c r="H19" s="8">
        <v>4</v>
      </c>
      <c r="I19" s="7">
        <v>24000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 t="s">
        <v>19</v>
      </c>
      <c r="Y19" s="14">
        <f t="shared" si="2"/>
        <v>945000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3"/>
      <c r="AL19" s="3"/>
      <c r="AM19" s="3"/>
    </row>
    <row r="20" spans="1:39" ht="19.5" customHeight="1">
      <c r="A20" s="4">
        <v>44039</v>
      </c>
      <c r="B20" s="5" t="s">
        <v>9</v>
      </c>
      <c r="C20" s="6" t="s">
        <v>10</v>
      </c>
      <c r="D20" s="6" t="s">
        <v>11</v>
      </c>
      <c r="E20" s="6" t="s">
        <v>17</v>
      </c>
      <c r="F20" s="6" t="s">
        <v>22</v>
      </c>
      <c r="G20" s="7">
        <v>8000</v>
      </c>
      <c r="H20" s="8">
        <v>6</v>
      </c>
      <c r="I20" s="7">
        <v>48000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 t="s">
        <v>10</v>
      </c>
      <c r="Y20" s="14">
        <f t="shared" si="2"/>
        <v>514000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3"/>
      <c r="AL20" s="3"/>
      <c r="AM20" s="3"/>
    </row>
    <row r="21" spans="1:39" ht="19.5" customHeight="1">
      <c r="A21" s="4">
        <v>44046</v>
      </c>
      <c r="B21" s="5" t="s">
        <v>9</v>
      </c>
      <c r="C21" s="6" t="s">
        <v>10</v>
      </c>
      <c r="D21" s="6" t="s">
        <v>11</v>
      </c>
      <c r="E21" s="6" t="s">
        <v>12</v>
      </c>
      <c r="F21" s="6" t="s">
        <v>25</v>
      </c>
      <c r="G21" s="7">
        <v>6000</v>
      </c>
      <c r="H21" s="8">
        <v>1</v>
      </c>
      <c r="I21" s="7">
        <v>6000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3"/>
      <c r="AL21" s="3"/>
      <c r="AM21" s="3"/>
    </row>
    <row r="22" spans="1:39" ht="19.5" customHeight="1">
      <c r="A22" s="4">
        <v>44051</v>
      </c>
      <c r="B22" s="5" t="s">
        <v>9</v>
      </c>
      <c r="C22" s="6" t="s">
        <v>10</v>
      </c>
      <c r="D22" s="6" t="s">
        <v>11</v>
      </c>
      <c r="E22" s="6" t="s">
        <v>12</v>
      </c>
      <c r="F22" s="6" t="s">
        <v>13</v>
      </c>
      <c r="G22" s="7">
        <v>7000</v>
      </c>
      <c r="H22" s="8">
        <v>5</v>
      </c>
      <c r="I22" s="7">
        <v>35000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3" t="s">
        <v>30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3"/>
      <c r="AL22" s="3"/>
      <c r="AM22" s="3"/>
    </row>
    <row r="23" spans="1:39" ht="19.5" customHeight="1">
      <c r="A23" s="4">
        <v>44052</v>
      </c>
      <c r="B23" s="5" t="s">
        <v>9</v>
      </c>
      <c r="C23" s="6" t="s">
        <v>10</v>
      </c>
      <c r="D23" s="6" t="s">
        <v>11</v>
      </c>
      <c r="E23" s="6" t="s">
        <v>17</v>
      </c>
      <c r="F23" s="6" t="s">
        <v>18</v>
      </c>
      <c r="G23" s="7">
        <v>4000</v>
      </c>
      <c r="H23" s="8">
        <v>1</v>
      </c>
      <c r="I23" s="7">
        <v>4000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7" t="s">
        <v>12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3"/>
      <c r="AL23" s="3"/>
      <c r="AM23" s="3"/>
    </row>
    <row r="24" spans="1:39" ht="19.5" customHeight="1">
      <c r="A24" s="4">
        <v>44056</v>
      </c>
      <c r="B24" s="5" t="s">
        <v>9</v>
      </c>
      <c r="C24" s="6" t="s">
        <v>10</v>
      </c>
      <c r="D24" s="6" t="s">
        <v>11</v>
      </c>
      <c r="E24" s="6" t="s">
        <v>12</v>
      </c>
      <c r="F24" s="6" t="s">
        <v>25</v>
      </c>
      <c r="G24" s="7">
        <v>6000</v>
      </c>
      <c r="H24" s="8">
        <v>8</v>
      </c>
      <c r="I24" s="7">
        <v>48000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9.5" customHeight="1">
      <c r="A25" s="4">
        <v>44058</v>
      </c>
      <c r="B25" s="5" t="s">
        <v>9</v>
      </c>
      <c r="C25" s="6" t="s">
        <v>10</v>
      </c>
      <c r="D25" s="6" t="s">
        <v>11</v>
      </c>
      <c r="E25" s="6" t="s">
        <v>12</v>
      </c>
      <c r="F25" s="6" t="s">
        <v>13</v>
      </c>
      <c r="G25" s="7">
        <v>7000</v>
      </c>
      <c r="H25" s="8">
        <v>1</v>
      </c>
      <c r="I25" s="7">
        <v>7000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 t="s">
        <v>23</v>
      </c>
      <c r="W25" s="14">
        <v>361000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3"/>
      <c r="AJ25" s="3"/>
      <c r="AK25" s="3"/>
      <c r="AL25" s="3"/>
      <c r="AM25" s="3"/>
    </row>
    <row r="26" spans="1:39" ht="19.5" customHeight="1">
      <c r="A26" s="4">
        <v>44066</v>
      </c>
      <c r="B26" s="5" t="s">
        <v>9</v>
      </c>
      <c r="C26" s="6" t="s">
        <v>10</v>
      </c>
      <c r="D26" s="6" t="s">
        <v>11</v>
      </c>
      <c r="E26" s="6" t="s">
        <v>12</v>
      </c>
      <c r="F26" s="6" t="s">
        <v>25</v>
      </c>
      <c r="G26" s="7">
        <v>6000</v>
      </c>
      <c r="H26" s="8">
        <v>3</v>
      </c>
      <c r="I26" s="7">
        <v>18000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 t="s">
        <v>26</v>
      </c>
      <c r="W26" s="14">
        <v>883000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3"/>
      <c r="AJ26" s="3"/>
      <c r="AK26" s="3"/>
      <c r="AL26" s="3"/>
      <c r="AM26" s="3"/>
    </row>
    <row r="27" spans="1:39" ht="19.5" customHeight="1">
      <c r="A27" s="4">
        <v>44067</v>
      </c>
      <c r="B27" s="5" t="s">
        <v>9</v>
      </c>
      <c r="C27" s="6" t="s">
        <v>10</v>
      </c>
      <c r="D27" s="6" t="s">
        <v>11</v>
      </c>
      <c r="E27" s="6" t="s">
        <v>14</v>
      </c>
      <c r="F27" s="6" t="s">
        <v>15</v>
      </c>
      <c r="G27" s="7">
        <v>10000</v>
      </c>
      <c r="H27" s="8">
        <v>7</v>
      </c>
      <c r="I27" s="7">
        <v>70000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 t="s">
        <v>19</v>
      </c>
      <c r="W27" s="14">
        <v>883000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3"/>
      <c r="AJ27" s="3"/>
      <c r="AK27" s="3"/>
      <c r="AL27" s="3"/>
      <c r="AM27" s="3"/>
    </row>
    <row r="28" spans="1:39" ht="19.5" customHeight="1">
      <c r="A28" s="4">
        <v>44069</v>
      </c>
      <c r="B28" s="5" t="s">
        <v>9</v>
      </c>
      <c r="C28" s="6" t="s">
        <v>10</v>
      </c>
      <c r="D28" s="6" t="s">
        <v>11</v>
      </c>
      <c r="E28" s="6" t="s">
        <v>14</v>
      </c>
      <c r="F28" s="6" t="s">
        <v>15</v>
      </c>
      <c r="G28" s="7">
        <v>10000</v>
      </c>
      <c r="H28" s="8">
        <v>4</v>
      </c>
      <c r="I28" s="7">
        <v>40000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 t="s">
        <v>21</v>
      </c>
      <c r="W28" s="14">
        <v>416000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3"/>
      <c r="AJ28" s="3"/>
      <c r="AK28" s="3"/>
      <c r="AL28" s="3"/>
      <c r="AM28" s="3"/>
    </row>
    <row r="29" spans="1:39" ht="19.5" customHeight="1">
      <c r="A29" s="4">
        <v>44071</v>
      </c>
      <c r="B29" s="5" t="s">
        <v>9</v>
      </c>
      <c r="C29" s="6" t="s">
        <v>10</v>
      </c>
      <c r="D29" s="6" t="s">
        <v>11</v>
      </c>
      <c r="E29" s="6" t="s">
        <v>14</v>
      </c>
      <c r="F29" s="6" t="s">
        <v>15</v>
      </c>
      <c r="G29" s="7">
        <v>10000</v>
      </c>
      <c r="H29" s="8">
        <v>6</v>
      </c>
      <c r="I29" s="7">
        <v>60000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 t="s">
        <v>10</v>
      </c>
      <c r="W29" s="14">
        <v>458000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3"/>
      <c r="AJ29" s="3"/>
      <c r="AK29" s="3"/>
      <c r="AL29" s="3"/>
      <c r="AM29" s="3"/>
    </row>
    <row r="30" spans="1:39" ht="19.5" customHeight="1">
      <c r="A30" s="4">
        <v>44075</v>
      </c>
      <c r="B30" s="5" t="s">
        <v>9</v>
      </c>
      <c r="C30" s="6" t="s">
        <v>10</v>
      </c>
      <c r="D30" s="6" t="s">
        <v>11</v>
      </c>
      <c r="E30" s="6" t="s">
        <v>14</v>
      </c>
      <c r="F30" s="6" t="s">
        <v>27</v>
      </c>
      <c r="G30" s="7">
        <v>18000</v>
      </c>
      <c r="H30" s="8">
        <v>1</v>
      </c>
      <c r="I30" s="7">
        <v>18000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3"/>
      <c r="AJ30" s="3"/>
      <c r="AK30" s="3"/>
      <c r="AL30" s="3"/>
      <c r="AM30" s="3"/>
    </row>
    <row r="31" spans="1:39" ht="19.5" customHeight="1">
      <c r="A31" s="4">
        <v>44084</v>
      </c>
      <c r="B31" s="5" t="s">
        <v>9</v>
      </c>
      <c r="C31" s="6" t="s">
        <v>10</v>
      </c>
      <c r="D31" s="6" t="s">
        <v>11</v>
      </c>
      <c r="E31" s="6" t="s">
        <v>14</v>
      </c>
      <c r="F31" s="6" t="s">
        <v>15</v>
      </c>
      <c r="G31" s="7">
        <v>10000</v>
      </c>
      <c r="H31" s="8">
        <v>1</v>
      </c>
      <c r="I31" s="7">
        <v>10000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 t="s">
        <v>31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3"/>
      <c r="AJ31" s="3"/>
      <c r="AK31" s="3"/>
      <c r="AL31" s="3"/>
      <c r="AM31" s="3"/>
    </row>
    <row r="32" spans="1:39" ht="19.5" customHeight="1">
      <c r="A32" s="4">
        <v>44099</v>
      </c>
      <c r="B32" s="5" t="s">
        <v>9</v>
      </c>
      <c r="C32" s="6" t="s">
        <v>10</v>
      </c>
      <c r="D32" s="6" t="s">
        <v>11</v>
      </c>
      <c r="E32" s="6" t="s">
        <v>14</v>
      </c>
      <c r="F32" s="6" t="s">
        <v>27</v>
      </c>
      <c r="G32" s="7">
        <v>18000</v>
      </c>
      <c r="H32" s="8">
        <v>8</v>
      </c>
      <c r="I32" s="7">
        <v>144000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8">
        <v>43862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3"/>
      <c r="AJ32" s="3"/>
      <c r="AK32" s="3"/>
      <c r="AL32" s="3"/>
      <c r="AM32" s="3"/>
    </row>
    <row r="33" spans="1:39" ht="19.5" customHeight="1">
      <c r="A33" s="4">
        <v>44104</v>
      </c>
      <c r="B33" s="5" t="s">
        <v>9</v>
      </c>
      <c r="C33" s="6" t="s">
        <v>10</v>
      </c>
      <c r="D33" s="6" t="s">
        <v>11</v>
      </c>
      <c r="E33" s="6" t="s">
        <v>17</v>
      </c>
      <c r="F33" s="6" t="s">
        <v>18</v>
      </c>
      <c r="G33" s="7">
        <v>4000</v>
      </c>
      <c r="H33" s="8">
        <v>8</v>
      </c>
      <c r="I33" s="7">
        <v>32000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3"/>
      <c r="AJ33" s="3"/>
      <c r="AK33" s="3"/>
      <c r="AL33" s="3"/>
      <c r="AM33" s="3"/>
    </row>
    <row r="34" spans="1:39" ht="19.5" customHeight="1">
      <c r="A34" s="4">
        <v>44121</v>
      </c>
      <c r="B34" s="5" t="s">
        <v>9</v>
      </c>
      <c r="C34" s="6" t="s">
        <v>10</v>
      </c>
      <c r="D34" s="6" t="s">
        <v>11</v>
      </c>
      <c r="E34" s="6" t="s">
        <v>17</v>
      </c>
      <c r="F34" s="6" t="s">
        <v>22</v>
      </c>
      <c r="G34" s="7">
        <v>8000</v>
      </c>
      <c r="H34" s="8">
        <v>8</v>
      </c>
      <c r="I34" s="7">
        <v>64000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 t="s">
        <v>26</v>
      </c>
      <c r="W34" s="14">
        <v>218000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3"/>
      <c r="AJ34" s="3"/>
      <c r="AK34" s="3"/>
      <c r="AL34" s="3"/>
      <c r="AM34" s="3"/>
    </row>
    <row r="35" spans="1:39" ht="19.5" customHeight="1">
      <c r="A35" s="4">
        <v>44124</v>
      </c>
      <c r="B35" s="5" t="s">
        <v>9</v>
      </c>
      <c r="C35" s="6" t="s">
        <v>10</v>
      </c>
      <c r="D35" s="6" t="s">
        <v>11</v>
      </c>
      <c r="E35" s="6" t="s">
        <v>12</v>
      </c>
      <c r="F35" s="6" t="s">
        <v>20</v>
      </c>
      <c r="G35" s="7">
        <v>3000</v>
      </c>
      <c r="H35" s="8">
        <v>3</v>
      </c>
      <c r="I35" s="7">
        <v>9000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 t="s">
        <v>10</v>
      </c>
      <c r="W35" s="14">
        <v>56000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3"/>
      <c r="AJ35" s="3"/>
      <c r="AK35" s="3"/>
      <c r="AL35" s="3"/>
      <c r="AM35" s="3"/>
    </row>
    <row r="36" spans="1:39" ht="19.5" customHeight="1">
      <c r="A36" s="4">
        <v>44138</v>
      </c>
      <c r="B36" s="5" t="s">
        <v>9</v>
      </c>
      <c r="C36" s="6" t="s">
        <v>10</v>
      </c>
      <c r="D36" s="6" t="s">
        <v>11</v>
      </c>
      <c r="E36" s="6" t="s">
        <v>12</v>
      </c>
      <c r="F36" s="6" t="s">
        <v>20</v>
      </c>
      <c r="G36" s="7">
        <v>3000</v>
      </c>
      <c r="H36" s="8">
        <v>8</v>
      </c>
      <c r="I36" s="7">
        <v>24000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 t="s">
        <v>19</v>
      </c>
      <c r="W36" s="14">
        <v>158000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3"/>
      <c r="AJ36" s="3"/>
      <c r="AK36" s="3"/>
      <c r="AL36" s="3"/>
      <c r="AM36" s="3"/>
    </row>
    <row r="37" spans="1:39" ht="19.5" customHeight="1">
      <c r="A37" s="4">
        <v>44139</v>
      </c>
      <c r="B37" s="5" t="s">
        <v>9</v>
      </c>
      <c r="C37" s="6" t="s">
        <v>10</v>
      </c>
      <c r="D37" s="6" t="s">
        <v>11</v>
      </c>
      <c r="E37" s="6" t="s">
        <v>17</v>
      </c>
      <c r="F37" s="6" t="s">
        <v>22</v>
      </c>
      <c r="G37" s="7">
        <v>8000</v>
      </c>
      <c r="H37" s="8">
        <v>1</v>
      </c>
      <c r="I37" s="7">
        <v>8000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 t="s">
        <v>21</v>
      </c>
      <c r="W37" s="14">
        <v>137000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"/>
      <c r="AJ37" s="3"/>
      <c r="AK37" s="3"/>
      <c r="AL37" s="3"/>
      <c r="AM37" s="3"/>
    </row>
    <row r="38" spans="1:39" ht="19.5" customHeight="1">
      <c r="A38" s="4">
        <v>44145</v>
      </c>
      <c r="B38" s="5" t="s">
        <v>9</v>
      </c>
      <c r="C38" s="6" t="s">
        <v>10</v>
      </c>
      <c r="D38" s="6" t="s">
        <v>11</v>
      </c>
      <c r="E38" s="6" t="s">
        <v>17</v>
      </c>
      <c r="F38" s="6" t="s">
        <v>18</v>
      </c>
      <c r="G38" s="7">
        <v>4000</v>
      </c>
      <c r="H38" s="8">
        <v>2</v>
      </c>
      <c r="I38" s="7">
        <v>8000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 t="s">
        <v>23</v>
      </c>
      <c r="W38" s="14">
        <v>103000</v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3"/>
      <c r="AJ38" s="3"/>
      <c r="AK38" s="3"/>
      <c r="AL38" s="3"/>
      <c r="AM38" s="3"/>
    </row>
    <row r="39" spans="1:39" ht="19.5" customHeight="1">
      <c r="A39" s="4">
        <v>44158</v>
      </c>
      <c r="B39" s="5" t="s">
        <v>9</v>
      </c>
      <c r="C39" s="6" t="s">
        <v>10</v>
      </c>
      <c r="D39" s="6" t="s">
        <v>11</v>
      </c>
      <c r="E39" s="6" t="s">
        <v>14</v>
      </c>
      <c r="F39" s="6" t="s">
        <v>27</v>
      </c>
      <c r="G39" s="7">
        <v>18000</v>
      </c>
      <c r="H39" s="8">
        <v>7</v>
      </c>
      <c r="I39" s="7">
        <v>126000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3"/>
      <c r="AJ39" s="3"/>
      <c r="AK39" s="3"/>
      <c r="AL39" s="3"/>
      <c r="AM39" s="3"/>
    </row>
    <row r="40" spans="1:39" ht="19.5" customHeight="1">
      <c r="A40" s="4">
        <v>44177</v>
      </c>
      <c r="B40" s="5" t="s">
        <v>9</v>
      </c>
      <c r="C40" s="6" t="s">
        <v>10</v>
      </c>
      <c r="D40" s="6" t="s">
        <v>11</v>
      </c>
      <c r="E40" s="6" t="s">
        <v>12</v>
      </c>
      <c r="F40" s="6" t="s">
        <v>25</v>
      </c>
      <c r="G40" s="7">
        <v>6000</v>
      </c>
      <c r="H40" s="8">
        <v>4</v>
      </c>
      <c r="I40" s="7">
        <v>24000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3" t="s">
        <v>33</v>
      </c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3"/>
      <c r="AJ40" s="3"/>
      <c r="AK40" s="3"/>
      <c r="AL40" s="3"/>
      <c r="AM40" s="3"/>
    </row>
    <row r="41" spans="1:39" ht="19.5" customHeight="1">
      <c r="A41" s="4">
        <v>44182</v>
      </c>
      <c r="B41" s="5" t="s">
        <v>9</v>
      </c>
      <c r="C41" s="6" t="s">
        <v>10</v>
      </c>
      <c r="D41" s="6" t="s">
        <v>11</v>
      </c>
      <c r="E41" s="6" t="s">
        <v>14</v>
      </c>
      <c r="F41" s="6" t="s">
        <v>27</v>
      </c>
      <c r="G41" s="7">
        <v>18000</v>
      </c>
      <c r="H41" s="8">
        <v>7</v>
      </c>
      <c r="I41" s="7">
        <v>126000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18">
        <v>43862</v>
      </c>
      <c r="W41" s="18">
        <v>43983</v>
      </c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3"/>
      <c r="AJ41" s="3"/>
      <c r="AK41" s="3"/>
      <c r="AL41" s="3"/>
      <c r="AM41" s="3"/>
    </row>
    <row r="42" spans="1:39" ht="19.5" customHeight="1">
      <c r="A42" s="4">
        <v>44190</v>
      </c>
      <c r="B42" s="5" t="s">
        <v>9</v>
      </c>
      <c r="C42" s="6" t="s">
        <v>10</v>
      </c>
      <c r="D42" s="6" t="s">
        <v>11</v>
      </c>
      <c r="E42" s="6" t="s">
        <v>12</v>
      </c>
      <c r="F42" s="6" t="s">
        <v>25</v>
      </c>
      <c r="G42" s="7">
        <v>6000</v>
      </c>
      <c r="H42" s="8">
        <v>8</v>
      </c>
      <c r="I42" s="7">
        <v>48000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3"/>
      <c r="AJ42" s="3"/>
      <c r="AK42" s="3"/>
      <c r="AL42" s="3"/>
      <c r="AM42" s="3"/>
    </row>
    <row r="43" spans="1:39" ht="19.5" customHeight="1">
      <c r="A43" s="4">
        <v>44200</v>
      </c>
      <c r="B43" s="5" t="s">
        <v>9</v>
      </c>
      <c r="C43" s="6" t="s">
        <v>10</v>
      </c>
      <c r="D43" s="6" t="s">
        <v>11</v>
      </c>
      <c r="E43" s="6" t="s">
        <v>12</v>
      </c>
      <c r="F43" s="6" t="s">
        <v>13</v>
      </c>
      <c r="G43" s="7">
        <v>7000</v>
      </c>
      <c r="H43" s="8">
        <v>8</v>
      </c>
      <c r="I43" s="7">
        <v>56000</v>
      </c>
      <c r="J43" s="2"/>
      <c r="K43" s="14"/>
      <c r="L43" s="14"/>
      <c r="M43" s="14"/>
      <c r="N43" s="14"/>
      <c r="O43" s="2"/>
      <c r="P43" s="2"/>
      <c r="Q43" s="2"/>
      <c r="R43" s="2"/>
      <c r="S43" s="2"/>
      <c r="T43" s="2"/>
      <c r="U43" s="2"/>
      <c r="V43" s="2" t="s">
        <v>19</v>
      </c>
      <c r="W43" s="14">
        <v>385000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"/>
      <c r="AJ43" s="3"/>
      <c r="AK43" s="3"/>
      <c r="AL43" s="3"/>
      <c r="AM43" s="3"/>
    </row>
    <row r="44" spans="1:39" ht="19.5" customHeight="1">
      <c r="A44" s="4">
        <v>44202</v>
      </c>
      <c r="B44" s="5" t="s">
        <v>9</v>
      </c>
      <c r="C44" s="6" t="s">
        <v>10</v>
      </c>
      <c r="D44" s="6" t="s">
        <v>34</v>
      </c>
      <c r="E44" s="6" t="s">
        <v>14</v>
      </c>
      <c r="F44" s="6" t="s">
        <v>27</v>
      </c>
      <c r="G44" s="7">
        <v>7000</v>
      </c>
      <c r="H44" s="8">
        <v>10</v>
      </c>
      <c r="I44" s="7">
        <v>70000</v>
      </c>
      <c r="J44" s="2"/>
      <c r="K44" s="14"/>
      <c r="L44" s="14"/>
      <c r="M44" s="14"/>
      <c r="N44" s="14"/>
      <c r="O44" s="2"/>
      <c r="P44" s="2"/>
      <c r="Q44" s="2"/>
      <c r="R44" s="2"/>
      <c r="S44" s="14"/>
      <c r="T44" s="14"/>
      <c r="U44" s="2"/>
      <c r="V44" s="2" t="s">
        <v>10</v>
      </c>
      <c r="W44" s="14">
        <v>483000</v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3"/>
      <c r="AJ44" s="3"/>
      <c r="AK44" s="3"/>
      <c r="AL44" s="3"/>
      <c r="AM44" s="3"/>
    </row>
    <row r="45" spans="1:39" ht="19.5" customHeight="1">
      <c r="A45" s="4">
        <v>43839</v>
      </c>
      <c r="B45" s="5" t="s">
        <v>35</v>
      </c>
      <c r="C45" s="6" t="s">
        <v>19</v>
      </c>
      <c r="D45" s="6" t="s">
        <v>36</v>
      </c>
      <c r="E45" s="6" t="s">
        <v>17</v>
      </c>
      <c r="F45" s="6" t="s">
        <v>22</v>
      </c>
      <c r="G45" s="7">
        <v>8000</v>
      </c>
      <c r="H45" s="8">
        <v>7</v>
      </c>
      <c r="I45" s="7">
        <v>56000</v>
      </c>
      <c r="J45" s="2"/>
      <c r="K45" s="14"/>
      <c r="L45" s="14"/>
      <c r="M45" s="14"/>
      <c r="N45" s="14"/>
      <c r="O45" s="2"/>
      <c r="P45" s="2"/>
      <c r="Q45" s="2"/>
      <c r="R45" s="2"/>
      <c r="S45" s="14"/>
      <c r="T45" s="14"/>
      <c r="U45" s="2"/>
      <c r="V45" s="2" t="s">
        <v>26</v>
      </c>
      <c r="W45" s="14">
        <v>460000</v>
      </c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3"/>
      <c r="AJ45" s="3"/>
      <c r="AK45" s="3"/>
      <c r="AL45" s="3"/>
      <c r="AM45" s="3"/>
    </row>
    <row r="46" spans="1:39" ht="19.5" customHeight="1">
      <c r="A46" s="4">
        <v>43841</v>
      </c>
      <c r="B46" s="5" t="s">
        <v>35</v>
      </c>
      <c r="C46" s="6" t="s">
        <v>19</v>
      </c>
      <c r="D46" s="6" t="s">
        <v>36</v>
      </c>
      <c r="E46" s="6" t="s">
        <v>17</v>
      </c>
      <c r="F46" s="6" t="s">
        <v>22</v>
      </c>
      <c r="G46" s="7">
        <v>8000</v>
      </c>
      <c r="H46" s="8">
        <v>5</v>
      </c>
      <c r="I46" s="7">
        <v>40000</v>
      </c>
      <c r="J46" s="2"/>
      <c r="K46" s="14"/>
      <c r="L46" s="14"/>
      <c r="M46" s="14"/>
      <c r="N46" s="14"/>
      <c r="O46" s="2"/>
      <c r="P46" s="2"/>
      <c r="Q46" s="2"/>
      <c r="R46" s="2"/>
      <c r="S46" s="14"/>
      <c r="T46" s="14"/>
      <c r="U46" s="2"/>
      <c r="V46" s="2" t="s">
        <v>21</v>
      </c>
      <c r="W46" s="14">
        <v>455000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3"/>
      <c r="AJ46" s="3"/>
      <c r="AK46" s="3"/>
      <c r="AL46" s="3"/>
      <c r="AM46" s="3"/>
    </row>
    <row r="47" spans="1:39" ht="19.5" customHeight="1">
      <c r="A47" s="4">
        <v>43841</v>
      </c>
      <c r="B47" s="5" t="s">
        <v>35</v>
      </c>
      <c r="C47" s="6" t="s">
        <v>19</v>
      </c>
      <c r="D47" s="6" t="s">
        <v>36</v>
      </c>
      <c r="E47" s="6" t="s">
        <v>12</v>
      </c>
      <c r="F47" s="6" t="s">
        <v>20</v>
      </c>
      <c r="G47" s="7">
        <v>3000</v>
      </c>
      <c r="H47" s="8">
        <v>9</v>
      </c>
      <c r="I47" s="7">
        <v>27000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 t="s">
        <v>23</v>
      </c>
      <c r="W47" s="14">
        <v>265000</v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3"/>
      <c r="AJ47" s="3"/>
      <c r="AK47" s="3"/>
      <c r="AL47" s="3"/>
      <c r="AM47" s="3"/>
    </row>
    <row r="48" spans="1:39" ht="19.5" customHeight="1">
      <c r="A48" s="4">
        <v>43856</v>
      </c>
      <c r="B48" s="5" t="s">
        <v>35</v>
      </c>
      <c r="C48" s="6" t="s">
        <v>19</v>
      </c>
      <c r="D48" s="6" t="s">
        <v>36</v>
      </c>
      <c r="E48" s="6" t="s">
        <v>12</v>
      </c>
      <c r="F48" s="6" t="s">
        <v>13</v>
      </c>
      <c r="G48" s="7">
        <v>7000</v>
      </c>
      <c r="H48" s="8">
        <v>5</v>
      </c>
      <c r="I48" s="7">
        <v>35000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3"/>
      <c r="AJ48" s="3"/>
      <c r="AK48" s="3"/>
      <c r="AL48" s="3"/>
      <c r="AM48" s="3"/>
    </row>
    <row r="49" spans="1:39" ht="19.5" customHeight="1">
      <c r="A49" s="4">
        <v>43880</v>
      </c>
      <c r="B49" s="5" t="s">
        <v>35</v>
      </c>
      <c r="C49" s="6" t="s">
        <v>19</v>
      </c>
      <c r="D49" s="6" t="s">
        <v>36</v>
      </c>
      <c r="E49" s="6" t="s">
        <v>12</v>
      </c>
      <c r="F49" s="6" t="s">
        <v>13</v>
      </c>
      <c r="G49" s="7">
        <v>7000</v>
      </c>
      <c r="H49" s="8">
        <v>10</v>
      </c>
      <c r="I49" s="7">
        <v>70000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3"/>
      <c r="AJ49" s="3"/>
      <c r="AK49" s="3"/>
      <c r="AL49" s="3"/>
      <c r="AM49" s="3"/>
    </row>
    <row r="50" spans="1:39" ht="19.5" customHeight="1">
      <c r="A50" s="4">
        <v>43895</v>
      </c>
      <c r="B50" s="5" t="s">
        <v>35</v>
      </c>
      <c r="C50" s="6" t="s">
        <v>19</v>
      </c>
      <c r="D50" s="6" t="s">
        <v>36</v>
      </c>
      <c r="E50" s="6" t="s">
        <v>17</v>
      </c>
      <c r="F50" s="6" t="s">
        <v>22</v>
      </c>
      <c r="G50" s="7">
        <v>8000</v>
      </c>
      <c r="H50" s="8">
        <v>7</v>
      </c>
      <c r="I50" s="7">
        <v>56000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3" t="s">
        <v>37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3"/>
      <c r="AJ50" s="3"/>
      <c r="AK50" s="3"/>
      <c r="AL50" s="3"/>
      <c r="AM50" s="3"/>
    </row>
    <row r="51" spans="1:39" ht="19.5" customHeight="1">
      <c r="A51" s="4">
        <v>43895</v>
      </c>
      <c r="B51" s="5" t="s">
        <v>35</v>
      </c>
      <c r="C51" s="6" t="s">
        <v>19</v>
      </c>
      <c r="D51" s="6" t="s">
        <v>36</v>
      </c>
      <c r="E51" s="6" t="s">
        <v>17</v>
      </c>
      <c r="F51" s="6" t="s">
        <v>18</v>
      </c>
      <c r="G51" s="7">
        <v>4000</v>
      </c>
      <c r="H51" s="8">
        <v>4</v>
      </c>
      <c r="I51" s="7">
        <v>16000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 t="s">
        <v>21</v>
      </c>
      <c r="W51" s="2" t="s">
        <v>14</v>
      </c>
      <c r="X51" s="19">
        <v>636000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3"/>
      <c r="AJ51" s="3"/>
      <c r="AK51" s="3"/>
      <c r="AL51" s="3"/>
      <c r="AM51" s="3"/>
    </row>
    <row r="52" spans="1:39" ht="19.5" customHeight="1">
      <c r="A52" s="4">
        <v>43900</v>
      </c>
      <c r="B52" s="5" t="s">
        <v>35</v>
      </c>
      <c r="C52" s="6" t="s">
        <v>19</v>
      </c>
      <c r="D52" s="6" t="s">
        <v>36</v>
      </c>
      <c r="E52" s="6" t="s">
        <v>12</v>
      </c>
      <c r="F52" s="6" t="s">
        <v>13</v>
      </c>
      <c r="G52" s="7">
        <v>7000</v>
      </c>
      <c r="H52" s="8">
        <v>6</v>
      </c>
      <c r="I52" s="7">
        <v>42000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 t="s">
        <v>21</v>
      </c>
      <c r="W52" s="2" t="s">
        <v>17</v>
      </c>
      <c r="X52" s="19">
        <v>296000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3"/>
      <c r="AJ52" s="3"/>
      <c r="AK52" s="3"/>
      <c r="AL52" s="3"/>
      <c r="AM52" s="3"/>
    </row>
    <row r="53" spans="1:39" ht="19.5" customHeight="1">
      <c r="A53" s="4">
        <v>43903</v>
      </c>
      <c r="B53" s="5" t="s">
        <v>35</v>
      </c>
      <c r="C53" s="6" t="s">
        <v>19</v>
      </c>
      <c r="D53" s="6" t="s">
        <v>36</v>
      </c>
      <c r="E53" s="6" t="s">
        <v>12</v>
      </c>
      <c r="F53" s="6" t="s">
        <v>25</v>
      </c>
      <c r="G53" s="7">
        <v>6000</v>
      </c>
      <c r="H53" s="8">
        <v>1</v>
      </c>
      <c r="I53" s="7">
        <v>6000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 t="s">
        <v>21</v>
      </c>
      <c r="W53" s="2" t="s">
        <v>12</v>
      </c>
      <c r="X53" s="19">
        <v>416000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3"/>
      <c r="AJ53" s="3"/>
      <c r="AK53" s="3"/>
      <c r="AL53" s="3"/>
      <c r="AM53" s="3"/>
    </row>
    <row r="54" spans="1:39" ht="19.5" customHeight="1">
      <c r="A54" s="4">
        <v>43907</v>
      </c>
      <c r="B54" s="5" t="s">
        <v>35</v>
      </c>
      <c r="C54" s="6" t="s">
        <v>19</v>
      </c>
      <c r="D54" s="6" t="s">
        <v>36</v>
      </c>
      <c r="E54" s="6" t="s">
        <v>12</v>
      </c>
      <c r="F54" s="6" t="s">
        <v>13</v>
      </c>
      <c r="G54" s="7">
        <v>7000</v>
      </c>
      <c r="H54" s="8">
        <v>8</v>
      </c>
      <c r="I54" s="7">
        <v>56000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 t="s">
        <v>26</v>
      </c>
      <c r="W54" s="2" t="s">
        <v>14</v>
      </c>
      <c r="X54" s="19">
        <v>1022000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3"/>
      <c r="AJ54" s="3"/>
      <c r="AK54" s="3"/>
      <c r="AL54" s="3"/>
      <c r="AM54" s="3"/>
    </row>
    <row r="55" spans="1:39" ht="19.5" customHeight="1">
      <c r="A55" s="4">
        <v>43908</v>
      </c>
      <c r="B55" s="5" t="s">
        <v>35</v>
      </c>
      <c r="C55" s="6" t="s">
        <v>19</v>
      </c>
      <c r="D55" s="6" t="s">
        <v>36</v>
      </c>
      <c r="E55" s="6" t="s">
        <v>12</v>
      </c>
      <c r="F55" s="6" t="s">
        <v>20</v>
      </c>
      <c r="G55" s="7">
        <v>3000</v>
      </c>
      <c r="H55" s="8">
        <v>5</v>
      </c>
      <c r="I55" s="7">
        <v>15000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 t="s">
        <v>26</v>
      </c>
      <c r="W55" s="2" t="s">
        <v>17</v>
      </c>
      <c r="X55" s="19">
        <v>564000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3"/>
      <c r="AJ55" s="3"/>
      <c r="AK55" s="3"/>
      <c r="AL55" s="3"/>
      <c r="AM55" s="3"/>
    </row>
    <row r="56" spans="1:39" ht="19.5" customHeight="1">
      <c r="A56" s="4">
        <v>43912</v>
      </c>
      <c r="B56" s="5" t="s">
        <v>35</v>
      </c>
      <c r="C56" s="6" t="s">
        <v>19</v>
      </c>
      <c r="D56" s="6" t="s">
        <v>36</v>
      </c>
      <c r="E56" s="6" t="s">
        <v>17</v>
      </c>
      <c r="F56" s="6" t="s">
        <v>18</v>
      </c>
      <c r="G56" s="7">
        <v>4000</v>
      </c>
      <c r="H56" s="8">
        <v>6</v>
      </c>
      <c r="I56" s="7">
        <v>24000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 t="s">
        <v>26</v>
      </c>
      <c r="W56" s="2" t="s">
        <v>12</v>
      </c>
      <c r="X56" s="19">
        <v>883000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3"/>
      <c r="AJ56" s="3"/>
      <c r="AK56" s="3"/>
      <c r="AL56" s="3"/>
      <c r="AM56" s="3"/>
    </row>
    <row r="57" spans="1:39" ht="19.5" customHeight="1">
      <c r="A57" s="4">
        <v>43942</v>
      </c>
      <c r="B57" s="5" t="s">
        <v>35</v>
      </c>
      <c r="C57" s="6" t="s">
        <v>19</v>
      </c>
      <c r="D57" s="6" t="s">
        <v>36</v>
      </c>
      <c r="E57" s="6" t="s">
        <v>14</v>
      </c>
      <c r="F57" s="6" t="s">
        <v>15</v>
      </c>
      <c r="G57" s="7">
        <v>10000</v>
      </c>
      <c r="H57" s="8">
        <v>7</v>
      </c>
      <c r="I57" s="7">
        <v>70000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 t="s">
        <v>10</v>
      </c>
      <c r="W57" s="2" t="s">
        <v>14</v>
      </c>
      <c r="X57" s="19">
        <v>918000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3"/>
      <c r="AJ57" s="3"/>
      <c r="AK57" s="3"/>
      <c r="AL57" s="3"/>
      <c r="AM57" s="3"/>
    </row>
    <row r="58" spans="1:39" ht="19.5" customHeight="1">
      <c r="A58" s="4">
        <v>43957</v>
      </c>
      <c r="B58" s="5" t="s">
        <v>35</v>
      </c>
      <c r="C58" s="6" t="s">
        <v>19</v>
      </c>
      <c r="D58" s="6" t="s">
        <v>36</v>
      </c>
      <c r="E58" s="6" t="s">
        <v>12</v>
      </c>
      <c r="F58" s="6" t="s">
        <v>25</v>
      </c>
      <c r="G58" s="7">
        <v>6000</v>
      </c>
      <c r="H58" s="8">
        <v>5</v>
      </c>
      <c r="I58" s="7">
        <v>30000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 t="s">
        <v>10</v>
      </c>
      <c r="W58" s="2" t="s">
        <v>17</v>
      </c>
      <c r="X58" s="19">
        <v>424000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3"/>
      <c r="AJ58" s="3"/>
      <c r="AK58" s="3"/>
      <c r="AL58" s="3"/>
      <c r="AM58" s="3"/>
    </row>
    <row r="59" spans="1:39" ht="19.5" customHeight="1">
      <c r="A59" s="4">
        <v>43984</v>
      </c>
      <c r="B59" s="5" t="s">
        <v>35</v>
      </c>
      <c r="C59" s="6" t="s">
        <v>19</v>
      </c>
      <c r="D59" s="6" t="s">
        <v>36</v>
      </c>
      <c r="E59" s="6" t="s">
        <v>12</v>
      </c>
      <c r="F59" s="6" t="s">
        <v>25</v>
      </c>
      <c r="G59" s="7">
        <v>6000</v>
      </c>
      <c r="H59" s="8">
        <v>7</v>
      </c>
      <c r="I59" s="7">
        <v>42000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 t="s">
        <v>10</v>
      </c>
      <c r="W59" s="2" t="s">
        <v>12</v>
      </c>
      <c r="X59" s="19">
        <v>458000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3"/>
      <c r="AJ59" s="3"/>
      <c r="AK59" s="3"/>
      <c r="AL59" s="3"/>
      <c r="AM59" s="3"/>
    </row>
    <row r="60" spans="1:39" ht="19.5" customHeight="1">
      <c r="A60" s="4">
        <v>44000</v>
      </c>
      <c r="B60" s="5" t="s">
        <v>35</v>
      </c>
      <c r="C60" s="6" t="s">
        <v>19</v>
      </c>
      <c r="D60" s="6" t="s">
        <v>36</v>
      </c>
      <c r="E60" s="6" t="s">
        <v>12</v>
      </c>
      <c r="F60" s="6" t="s">
        <v>25</v>
      </c>
      <c r="G60" s="7">
        <v>6000</v>
      </c>
      <c r="H60" s="8">
        <v>10</v>
      </c>
      <c r="I60" s="7">
        <v>60000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 t="s">
        <v>23</v>
      </c>
      <c r="W60" s="2" t="s">
        <v>14</v>
      </c>
      <c r="X60" s="19">
        <v>786000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3"/>
      <c r="AJ60" s="3"/>
      <c r="AK60" s="3"/>
      <c r="AL60" s="3"/>
      <c r="AM60" s="3"/>
    </row>
    <row r="61" spans="1:39" ht="19.5" customHeight="1">
      <c r="A61" s="4">
        <v>44007</v>
      </c>
      <c r="B61" s="5" t="s">
        <v>35</v>
      </c>
      <c r="C61" s="6" t="s">
        <v>19</v>
      </c>
      <c r="D61" s="6" t="s">
        <v>36</v>
      </c>
      <c r="E61" s="6" t="s">
        <v>12</v>
      </c>
      <c r="F61" s="6" t="s">
        <v>20</v>
      </c>
      <c r="G61" s="7">
        <v>3000</v>
      </c>
      <c r="H61" s="8">
        <v>2</v>
      </c>
      <c r="I61" s="7">
        <v>6000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 t="s">
        <v>23</v>
      </c>
      <c r="AB61" s="2" t="s">
        <v>17</v>
      </c>
      <c r="AC61" s="19">
        <v>292000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19.5" customHeight="1">
      <c r="A62" s="4">
        <v>44016</v>
      </c>
      <c r="B62" s="5" t="s">
        <v>35</v>
      </c>
      <c r="C62" s="6" t="s">
        <v>19</v>
      </c>
      <c r="D62" s="6" t="s">
        <v>36</v>
      </c>
      <c r="E62" s="6" t="s">
        <v>12</v>
      </c>
      <c r="F62" s="6" t="s">
        <v>13</v>
      </c>
      <c r="G62" s="7">
        <v>7000</v>
      </c>
      <c r="H62" s="8">
        <v>5</v>
      </c>
      <c r="I62" s="7">
        <v>35000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 t="s">
        <v>23</v>
      </c>
      <c r="AB62" s="2" t="s">
        <v>12</v>
      </c>
      <c r="AC62" s="19">
        <v>361000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9.5" customHeight="1">
      <c r="A63" s="4">
        <v>44025</v>
      </c>
      <c r="B63" s="5" t="s">
        <v>35</v>
      </c>
      <c r="C63" s="6" t="s">
        <v>19</v>
      </c>
      <c r="D63" s="6" t="s">
        <v>36</v>
      </c>
      <c r="E63" s="6" t="s">
        <v>12</v>
      </c>
      <c r="F63" s="6" t="s">
        <v>20</v>
      </c>
      <c r="G63" s="7">
        <v>3000</v>
      </c>
      <c r="H63" s="8">
        <v>10</v>
      </c>
      <c r="I63" s="7">
        <v>30000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 t="s">
        <v>19</v>
      </c>
      <c r="AB63" s="2" t="s">
        <v>14</v>
      </c>
      <c r="AC63" s="19">
        <v>464000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19.5" customHeight="1">
      <c r="A64" s="4">
        <v>44039</v>
      </c>
      <c r="B64" s="5" t="s">
        <v>35</v>
      </c>
      <c r="C64" s="6" t="s">
        <v>19</v>
      </c>
      <c r="D64" s="6" t="s">
        <v>36</v>
      </c>
      <c r="E64" s="6" t="s">
        <v>14</v>
      </c>
      <c r="F64" s="6" t="s">
        <v>15</v>
      </c>
      <c r="G64" s="7">
        <v>10000</v>
      </c>
      <c r="H64" s="8">
        <v>2</v>
      </c>
      <c r="I64" s="7">
        <v>20000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 t="s">
        <v>19</v>
      </c>
      <c r="AB64" s="2" t="s">
        <v>17</v>
      </c>
      <c r="AC64" s="19">
        <v>340000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19.5" customHeight="1">
      <c r="A65" s="4">
        <v>44044</v>
      </c>
      <c r="B65" s="5" t="s">
        <v>35</v>
      </c>
      <c r="C65" s="6" t="s">
        <v>19</v>
      </c>
      <c r="D65" s="6" t="s">
        <v>36</v>
      </c>
      <c r="E65" s="6" t="s">
        <v>12</v>
      </c>
      <c r="F65" s="6" t="s">
        <v>13</v>
      </c>
      <c r="G65" s="7">
        <v>7000</v>
      </c>
      <c r="H65" s="8">
        <v>9</v>
      </c>
      <c r="I65" s="7">
        <v>63000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 t="s">
        <v>19</v>
      </c>
      <c r="AB65" s="2" t="s">
        <v>12</v>
      </c>
      <c r="AC65" s="19">
        <v>883000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19.5" customHeight="1">
      <c r="A66" s="4">
        <v>44054</v>
      </c>
      <c r="B66" s="5" t="s">
        <v>35</v>
      </c>
      <c r="C66" s="6" t="s">
        <v>19</v>
      </c>
      <c r="D66" s="6" t="s">
        <v>36</v>
      </c>
      <c r="E66" s="6" t="s">
        <v>12</v>
      </c>
      <c r="F66" s="6" t="s">
        <v>13</v>
      </c>
      <c r="G66" s="7">
        <v>7000</v>
      </c>
      <c r="H66" s="8">
        <v>8</v>
      </c>
      <c r="I66" s="7">
        <v>56000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19.5" customHeight="1">
      <c r="A67" s="4">
        <v>44069</v>
      </c>
      <c r="B67" s="5" t="s">
        <v>35</v>
      </c>
      <c r="C67" s="6" t="s">
        <v>19</v>
      </c>
      <c r="D67" s="6" t="s">
        <v>36</v>
      </c>
      <c r="E67" s="6" t="s">
        <v>14</v>
      </c>
      <c r="F67" s="6" t="s">
        <v>27</v>
      </c>
      <c r="G67" s="7">
        <v>18000</v>
      </c>
      <c r="H67" s="8">
        <v>9</v>
      </c>
      <c r="I67" s="7">
        <v>162000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19.5" customHeight="1">
      <c r="A68" s="4">
        <v>44075</v>
      </c>
      <c r="B68" s="5" t="s">
        <v>35</v>
      </c>
      <c r="C68" s="6" t="s">
        <v>19</v>
      </c>
      <c r="D68" s="6" t="s">
        <v>36</v>
      </c>
      <c r="E68" s="6" t="s">
        <v>12</v>
      </c>
      <c r="F68" s="6" t="s">
        <v>13</v>
      </c>
      <c r="G68" s="7">
        <v>7000</v>
      </c>
      <c r="H68" s="8">
        <v>1</v>
      </c>
      <c r="I68" s="7">
        <v>7000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 t="s">
        <v>14</v>
      </c>
      <c r="AC68" s="2" t="s">
        <v>17</v>
      </c>
      <c r="AD68" s="2" t="s">
        <v>12</v>
      </c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19.5" customHeight="1">
      <c r="A69" s="4">
        <v>44075</v>
      </c>
      <c r="B69" s="5" t="s">
        <v>35</v>
      </c>
      <c r="C69" s="6" t="s">
        <v>19</v>
      </c>
      <c r="D69" s="6" t="s">
        <v>36</v>
      </c>
      <c r="E69" s="6" t="s">
        <v>12</v>
      </c>
      <c r="F69" s="6" t="s">
        <v>25</v>
      </c>
      <c r="G69" s="7">
        <v>6000</v>
      </c>
      <c r="H69" s="8">
        <v>6</v>
      </c>
      <c r="I69" s="7">
        <v>36000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 t="s">
        <v>21</v>
      </c>
      <c r="AB69" s="19">
        <v>636000</v>
      </c>
      <c r="AC69" s="19">
        <v>296000</v>
      </c>
      <c r="AD69" s="19">
        <v>416000</v>
      </c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9.5" customHeight="1">
      <c r="A70" s="4">
        <v>44079</v>
      </c>
      <c r="B70" s="5" t="s">
        <v>35</v>
      </c>
      <c r="C70" s="6" t="s">
        <v>19</v>
      </c>
      <c r="D70" s="6" t="s">
        <v>36</v>
      </c>
      <c r="E70" s="6" t="s">
        <v>12</v>
      </c>
      <c r="F70" s="6" t="s">
        <v>25</v>
      </c>
      <c r="G70" s="7">
        <v>6000</v>
      </c>
      <c r="H70" s="8">
        <v>7</v>
      </c>
      <c r="I70" s="7">
        <v>42000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 t="s">
        <v>26</v>
      </c>
      <c r="AB70" s="19">
        <v>1022000</v>
      </c>
      <c r="AC70" s="19">
        <v>564000</v>
      </c>
      <c r="AD70" s="19">
        <v>883000</v>
      </c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9.5" customHeight="1">
      <c r="A71" s="4">
        <v>44080</v>
      </c>
      <c r="B71" s="5" t="s">
        <v>35</v>
      </c>
      <c r="C71" s="6" t="s">
        <v>19</v>
      </c>
      <c r="D71" s="6" t="s">
        <v>36</v>
      </c>
      <c r="E71" s="6" t="s">
        <v>14</v>
      </c>
      <c r="F71" s="6" t="s">
        <v>27</v>
      </c>
      <c r="G71" s="7">
        <v>18000</v>
      </c>
      <c r="H71" s="8">
        <v>4</v>
      </c>
      <c r="I71" s="7">
        <v>72000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 t="s">
        <v>10</v>
      </c>
      <c r="AB71" s="19">
        <v>918000</v>
      </c>
      <c r="AC71" s="19">
        <v>424000</v>
      </c>
      <c r="AD71" s="19">
        <v>458000</v>
      </c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19.5" customHeight="1">
      <c r="A72" s="4">
        <v>44085</v>
      </c>
      <c r="B72" s="5" t="s">
        <v>35</v>
      </c>
      <c r="C72" s="6" t="s">
        <v>19</v>
      </c>
      <c r="D72" s="6" t="s">
        <v>36</v>
      </c>
      <c r="E72" s="6" t="s">
        <v>17</v>
      </c>
      <c r="F72" s="6" t="s">
        <v>18</v>
      </c>
      <c r="G72" s="7">
        <v>4000</v>
      </c>
      <c r="H72" s="8">
        <v>7</v>
      </c>
      <c r="I72" s="7">
        <v>28000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 t="s">
        <v>23</v>
      </c>
      <c r="AB72" s="19">
        <v>786000</v>
      </c>
      <c r="AC72" s="19">
        <v>292000</v>
      </c>
      <c r="AD72" s="19">
        <v>361000</v>
      </c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9.5" customHeight="1">
      <c r="A73" s="4">
        <v>44086</v>
      </c>
      <c r="B73" s="5" t="s">
        <v>35</v>
      </c>
      <c r="C73" s="6" t="s">
        <v>19</v>
      </c>
      <c r="D73" s="6" t="s">
        <v>36</v>
      </c>
      <c r="E73" s="6" t="s">
        <v>12</v>
      </c>
      <c r="F73" s="6" t="s">
        <v>13</v>
      </c>
      <c r="G73" s="7">
        <v>7000</v>
      </c>
      <c r="H73" s="8">
        <v>6</v>
      </c>
      <c r="I73" s="7">
        <v>42000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 t="s">
        <v>19</v>
      </c>
      <c r="AB73" s="19">
        <v>464000</v>
      </c>
      <c r="AC73" s="19">
        <v>340000</v>
      </c>
      <c r="AD73" s="19">
        <v>883000</v>
      </c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9.5" customHeight="1">
      <c r="A74" s="4">
        <v>44095</v>
      </c>
      <c r="B74" s="5" t="s">
        <v>35</v>
      </c>
      <c r="C74" s="6" t="s">
        <v>19</v>
      </c>
      <c r="D74" s="6" t="s">
        <v>36</v>
      </c>
      <c r="E74" s="6" t="s">
        <v>12</v>
      </c>
      <c r="F74" s="6" t="s">
        <v>25</v>
      </c>
      <c r="G74" s="7">
        <v>6000</v>
      </c>
      <c r="H74" s="8">
        <v>8</v>
      </c>
      <c r="I74" s="7">
        <v>48000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9.5" customHeight="1">
      <c r="A75" s="4">
        <v>44123</v>
      </c>
      <c r="B75" s="5" t="s">
        <v>35</v>
      </c>
      <c r="C75" s="6" t="s">
        <v>19</v>
      </c>
      <c r="D75" s="6" t="s">
        <v>36</v>
      </c>
      <c r="E75" s="6" t="s">
        <v>14</v>
      </c>
      <c r="F75" s="6" t="s">
        <v>15</v>
      </c>
      <c r="G75" s="7">
        <v>10000</v>
      </c>
      <c r="H75" s="8">
        <v>8</v>
      </c>
      <c r="I75" s="7">
        <v>80000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9.5" customHeight="1">
      <c r="A76" s="4">
        <v>44127</v>
      </c>
      <c r="B76" s="5" t="s">
        <v>35</v>
      </c>
      <c r="C76" s="6" t="s">
        <v>19</v>
      </c>
      <c r="D76" s="6" t="s">
        <v>36</v>
      </c>
      <c r="E76" s="6" t="s">
        <v>17</v>
      </c>
      <c r="F76" s="6" t="s">
        <v>22</v>
      </c>
      <c r="G76" s="7">
        <v>8000</v>
      </c>
      <c r="H76" s="8">
        <v>5</v>
      </c>
      <c r="I76" s="7">
        <v>40000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3" t="s">
        <v>38</v>
      </c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9.5" customHeight="1">
      <c r="A77" s="4">
        <v>44135</v>
      </c>
      <c r="B77" s="5" t="s">
        <v>35</v>
      </c>
      <c r="C77" s="6" t="s">
        <v>19</v>
      </c>
      <c r="D77" s="6" t="s">
        <v>36</v>
      </c>
      <c r="E77" s="6" t="s">
        <v>12</v>
      </c>
      <c r="F77" s="6" t="s">
        <v>13</v>
      </c>
      <c r="G77" s="7">
        <v>7000</v>
      </c>
      <c r="H77" s="8">
        <v>1</v>
      </c>
      <c r="I77" s="7">
        <v>7000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 t="s">
        <v>26</v>
      </c>
      <c r="AB77" s="19">
        <v>59</v>
      </c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9.5" customHeight="1">
      <c r="A78" s="4">
        <v>44139</v>
      </c>
      <c r="B78" s="5" t="s">
        <v>35</v>
      </c>
      <c r="C78" s="6" t="s">
        <v>19</v>
      </c>
      <c r="D78" s="6" t="s">
        <v>36</v>
      </c>
      <c r="E78" s="6" t="s">
        <v>17</v>
      </c>
      <c r="F78" s="6" t="s">
        <v>22</v>
      </c>
      <c r="G78" s="7">
        <v>8000</v>
      </c>
      <c r="H78" s="8">
        <v>10</v>
      </c>
      <c r="I78" s="7">
        <v>80000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 t="s">
        <v>10</v>
      </c>
      <c r="AB78" s="19">
        <v>41</v>
      </c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9.5" customHeight="1">
      <c r="A79" s="4">
        <v>44147</v>
      </c>
      <c r="B79" s="5" t="s">
        <v>35</v>
      </c>
      <c r="C79" s="6" t="s">
        <v>19</v>
      </c>
      <c r="D79" s="6" t="s">
        <v>36</v>
      </c>
      <c r="E79" s="6" t="s">
        <v>12</v>
      </c>
      <c r="F79" s="6" t="s">
        <v>13</v>
      </c>
      <c r="G79" s="7">
        <v>7000</v>
      </c>
      <c r="H79" s="8">
        <v>5</v>
      </c>
      <c r="I79" s="7">
        <v>35000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 t="s">
        <v>19</v>
      </c>
      <c r="AB79" s="19">
        <v>39</v>
      </c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9.5" customHeight="1">
      <c r="A80" s="4">
        <v>44147</v>
      </c>
      <c r="B80" s="5" t="s">
        <v>35</v>
      </c>
      <c r="C80" s="6" t="s">
        <v>19</v>
      </c>
      <c r="D80" s="6" t="s">
        <v>36</v>
      </c>
      <c r="E80" s="6" t="s">
        <v>12</v>
      </c>
      <c r="F80" s="6" t="s">
        <v>25</v>
      </c>
      <c r="G80" s="7">
        <v>6000</v>
      </c>
      <c r="H80" s="8">
        <v>8</v>
      </c>
      <c r="I80" s="7">
        <v>48000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 t="s">
        <v>21</v>
      </c>
      <c r="AB80" s="19">
        <v>27</v>
      </c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9.5" customHeight="1">
      <c r="A81" s="4">
        <v>44165</v>
      </c>
      <c r="B81" s="5" t="s">
        <v>35</v>
      </c>
      <c r="C81" s="6" t="s">
        <v>19</v>
      </c>
      <c r="D81" s="6" t="s">
        <v>36</v>
      </c>
      <c r="E81" s="6" t="s">
        <v>12</v>
      </c>
      <c r="F81" s="6" t="s">
        <v>25</v>
      </c>
      <c r="G81" s="7">
        <v>6000</v>
      </c>
      <c r="H81" s="8">
        <v>7</v>
      </c>
      <c r="I81" s="7">
        <v>42000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 t="s">
        <v>23</v>
      </c>
      <c r="AB81" s="19">
        <v>34</v>
      </c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9.5" customHeight="1">
      <c r="A82" s="4">
        <v>44187</v>
      </c>
      <c r="B82" s="5" t="s">
        <v>35</v>
      </c>
      <c r="C82" s="6" t="s">
        <v>19</v>
      </c>
      <c r="D82" s="6" t="s">
        <v>36</v>
      </c>
      <c r="E82" s="6" t="s">
        <v>14</v>
      </c>
      <c r="F82" s="6" t="s">
        <v>15</v>
      </c>
      <c r="G82" s="7">
        <v>10000</v>
      </c>
      <c r="H82" s="8">
        <v>6</v>
      </c>
      <c r="I82" s="7">
        <v>60000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19.5" customHeight="1">
      <c r="A83" s="4">
        <v>44191</v>
      </c>
      <c r="B83" s="5" t="s">
        <v>35</v>
      </c>
      <c r="C83" s="6" t="s">
        <v>19</v>
      </c>
      <c r="D83" s="6" t="s">
        <v>36</v>
      </c>
      <c r="E83" s="6" t="s">
        <v>12</v>
      </c>
      <c r="F83" s="6" t="s">
        <v>20</v>
      </c>
      <c r="G83" s="7">
        <v>3000</v>
      </c>
      <c r="H83" s="8">
        <v>1</v>
      </c>
      <c r="I83" s="7">
        <v>3000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3" t="s">
        <v>39</v>
      </c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19.5" customHeight="1">
      <c r="A84" s="4">
        <v>44205</v>
      </c>
      <c r="B84" s="5" t="s">
        <v>35</v>
      </c>
      <c r="C84" s="6" t="s">
        <v>19</v>
      </c>
      <c r="D84" s="6" t="s">
        <v>36</v>
      </c>
      <c r="E84" s="6" t="s">
        <v>17</v>
      </c>
      <c r="F84" s="6" t="s">
        <v>22</v>
      </c>
      <c r="G84" s="7">
        <v>8000</v>
      </c>
      <c r="H84" s="8">
        <v>7</v>
      </c>
      <c r="I84" s="7">
        <v>56000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 t="s">
        <v>23</v>
      </c>
      <c r="AB84" s="19">
        <v>4</v>
      </c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19.5" customHeight="1">
      <c r="A85" s="4">
        <v>44207</v>
      </c>
      <c r="B85" s="5" t="s">
        <v>35</v>
      </c>
      <c r="C85" s="6" t="s">
        <v>19</v>
      </c>
      <c r="D85" s="6" t="s">
        <v>36</v>
      </c>
      <c r="E85" s="6" t="s">
        <v>17</v>
      </c>
      <c r="F85" s="6" t="s">
        <v>22</v>
      </c>
      <c r="G85" s="7">
        <v>8000</v>
      </c>
      <c r="H85" s="8">
        <v>5</v>
      </c>
      <c r="I85" s="7">
        <v>40000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 t="s">
        <v>19</v>
      </c>
      <c r="AB85" s="19">
        <v>1</v>
      </c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19.5" customHeight="1">
      <c r="A86" s="4">
        <v>44207</v>
      </c>
      <c r="B86" s="5" t="s">
        <v>35</v>
      </c>
      <c r="C86" s="6" t="s">
        <v>19</v>
      </c>
      <c r="D86" s="6" t="s">
        <v>36</v>
      </c>
      <c r="E86" s="6" t="s">
        <v>12</v>
      </c>
      <c r="F86" s="6" t="s">
        <v>20</v>
      </c>
      <c r="G86" s="7">
        <v>3000</v>
      </c>
      <c r="H86" s="8">
        <v>9</v>
      </c>
      <c r="I86" s="7">
        <v>27000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 t="s">
        <v>10</v>
      </c>
      <c r="AB86" s="19">
        <v>4</v>
      </c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19.5" customHeight="1">
      <c r="A87" s="4">
        <v>44222</v>
      </c>
      <c r="B87" s="5" t="s">
        <v>35</v>
      </c>
      <c r="C87" s="6" t="s">
        <v>19</v>
      </c>
      <c r="D87" s="6" t="s">
        <v>36</v>
      </c>
      <c r="E87" s="6" t="s">
        <v>12</v>
      </c>
      <c r="F87" s="6" t="s">
        <v>13</v>
      </c>
      <c r="G87" s="7">
        <v>7000</v>
      </c>
      <c r="H87" s="8">
        <v>5</v>
      </c>
      <c r="I87" s="7">
        <v>35000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 t="s">
        <v>26</v>
      </c>
      <c r="AB87" s="19">
        <v>2</v>
      </c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19.5" customHeight="1">
      <c r="A88" s="4">
        <v>43840</v>
      </c>
      <c r="B88" s="5" t="s">
        <v>40</v>
      </c>
      <c r="C88" s="6" t="s">
        <v>21</v>
      </c>
      <c r="D88" s="6" t="s">
        <v>41</v>
      </c>
      <c r="E88" s="6" t="s">
        <v>14</v>
      </c>
      <c r="F88" s="6" t="s">
        <v>27</v>
      </c>
      <c r="G88" s="7">
        <v>18000</v>
      </c>
      <c r="H88" s="8">
        <v>7</v>
      </c>
      <c r="I88" s="7">
        <v>126000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 t="s">
        <v>21</v>
      </c>
      <c r="AB88" s="19">
        <v>3</v>
      </c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19.5" customHeight="1">
      <c r="A89" s="4">
        <v>43841</v>
      </c>
      <c r="B89" s="5" t="s">
        <v>40</v>
      </c>
      <c r="C89" s="6" t="s">
        <v>21</v>
      </c>
      <c r="D89" s="6" t="s">
        <v>41</v>
      </c>
      <c r="E89" s="6" t="s">
        <v>12</v>
      </c>
      <c r="F89" s="6" t="s">
        <v>13</v>
      </c>
      <c r="G89" s="7">
        <v>7000</v>
      </c>
      <c r="H89" s="8">
        <v>1</v>
      </c>
      <c r="I89" s="7">
        <v>7000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19.5" customHeight="1">
      <c r="A90" s="4">
        <v>43852</v>
      </c>
      <c r="B90" s="5" t="s">
        <v>40</v>
      </c>
      <c r="C90" s="6" t="s">
        <v>21</v>
      </c>
      <c r="D90" s="6" t="s">
        <v>41</v>
      </c>
      <c r="E90" s="6" t="s">
        <v>17</v>
      </c>
      <c r="F90" s="6" t="s">
        <v>18</v>
      </c>
      <c r="G90" s="7">
        <v>4000</v>
      </c>
      <c r="H90" s="8">
        <v>1</v>
      </c>
      <c r="I90" s="7">
        <v>4000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" t="s">
        <v>42</v>
      </c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19.5" customHeight="1">
      <c r="A91" s="4">
        <v>43864</v>
      </c>
      <c r="B91" s="5" t="s">
        <v>40</v>
      </c>
      <c r="C91" s="6" t="s">
        <v>21</v>
      </c>
      <c r="D91" s="6" t="s">
        <v>41</v>
      </c>
      <c r="E91" s="6" t="s">
        <v>14</v>
      </c>
      <c r="F91" s="6" t="s">
        <v>27</v>
      </c>
      <c r="G91" s="7">
        <v>18000</v>
      </c>
      <c r="H91" s="8">
        <v>8</v>
      </c>
      <c r="I91" s="7">
        <v>144000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 t="s">
        <v>21</v>
      </c>
      <c r="AB91" s="19">
        <v>49926</v>
      </c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19.5" customHeight="1">
      <c r="A92" s="4">
        <v>43868</v>
      </c>
      <c r="B92" s="5" t="s">
        <v>40</v>
      </c>
      <c r="C92" s="6" t="s">
        <v>21</v>
      </c>
      <c r="D92" s="6" t="s">
        <v>41</v>
      </c>
      <c r="E92" s="6" t="s">
        <v>12</v>
      </c>
      <c r="F92" s="6" t="s">
        <v>20</v>
      </c>
      <c r="G92" s="7">
        <v>3000</v>
      </c>
      <c r="H92" s="8">
        <v>9</v>
      </c>
      <c r="I92" s="7">
        <v>27000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 t="s">
        <v>19</v>
      </c>
      <c r="AB92" s="19">
        <v>43256</v>
      </c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19.5" customHeight="1">
      <c r="A93" s="4">
        <v>43871</v>
      </c>
      <c r="B93" s="5" t="s">
        <v>40</v>
      </c>
      <c r="C93" s="6" t="s">
        <v>21</v>
      </c>
      <c r="D93" s="6" t="s">
        <v>41</v>
      </c>
      <c r="E93" s="6" t="s">
        <v>12</v>
      </c>
      <c r="F93" s="6" t="s">
        <v>13</v>
      </c>
      <c r="G93" s="7">
        <v>7000</v>
      </c>
      <c r="H93" s="8">
        <v>3</v>
      </c>
      <c r="I93" s="7">
        <v>21000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 t="s">
        <v>23</v>
      </c>
      <c r="AB93" s="19">
        <v>42324</v>
      </c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19.5" customHeight="1">
      <c r="A94" s="4">
        <v>43874</v>
      </c>
      <c r="B94" s="5" t="s">
        <v>40</v>
      </c>
      <c r="C94" s="6" t="s">
        <v>21</v>
      </c>
      <c r="D94" s="6" t="s">
        <v>41</v>
      </c>
      <c r="E94" s="6" t="s">
        <v>17</v>
      </c>
      <c r="F94" s="6" t="s">
        <v>22</v>
      </c>
      <c r="G94" s="7">
        <v>8000</v>
      </c>
      <c r="H94" s="8">
        <v>2</v>
      </c>
      <c r="I94" s="7">
        <v>16000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 t="s">
        <v>10</v>
      </c>
      <c r="AB94" s="19">
        <v>43902</v>
      </c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19.5" customHeight="1">
      <c r="A95" s="4">
        <v>43883</v>
      </c>
      <c r="B95" s="5" t="s">
        <v>40</v>
      </c>
      <c r="C95" s="6" t="s">
        <v>21</v>
      </c>
      <c r="D95" s="6" t="s">
        <v>41</v>
      </c>
      <c r="E95" s="6" t="s">
        <v>12</v>
      </c>
      <c r="F95" s="6" t="s">
        <v>13</v>
      </c>
      <c r="G95" s="7">
        <v>7000</v>
      </c>
      <c r="H95" s="8">
        <v>5</v>
      </c>
      <c r="I95" s="7">
        <v>35000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 t="s">
        <v>26</v>
      </c>
      <c r="AB95" s="19">
        <v>41847</v>
      </c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19.5" customHeight="1">
      <c r="A96" s="4">
        <v>43902</v>
      </c>
      <c r="B96" s="5" t="s">
        <v>40</v>
      </c>
      <c r="C96" s="6" t="s">
        <v>21</v>
      </c>
      <c r="D96" s="6" t="s">
        <v>41</v>
      </c>
      <c r="E96" s="6" t="s">
        <v>14</v>
      </c>
      <c r="F96" s="6" t="s">
        <v>15</v>
      </c>
      <c r="G96" s="7">
        <v>10000</v>
      </c>
      <c r="H96" s="8">
        <v>9</v>
      </c>
      <c r="I96" s="7">
        <v>90000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19.5" customHeight="1">
      <c r="A97" s="4">
        <v>43925</v>
      </c>
      <c r="B97" s="5" t="s">
        <v>40</v>
      </c>
      <c r="C97" s="6" t="s">
        <v>21</v>
      </c>
      <c r="D97" s="6" t="s">
        <v>41</v>
      </c>
      <c r="E97" s="6" t="s">
        <v>17</v>
      </c>
      <c r="F97" s="6" t="s">
        <v>22</v>
      </c>
      <c r="G97" s="7">
        <v>8000</v>
      </c>
      <c r="H97" s="8">
        <v>8</v>
      </c>
      <c r="I97" s="7">
        <v>64000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" t="s">
        <v>43</v>
      </c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19.5" customHeight="1">
      <c r="A98" s="4">
        <v>43956</v>
      </c>
      <c r="B98" s="5" t="s">
        <v>40</v>
      </c>
      <c r="C98" s="6" t="s">
        <v>21</v>
      </c>
      <c r="D98" s="6" t="s">
        <v>41</v>
      </c>
      <c r="E98" s="6" t="s">
        <v>17</v>
      </c>
      <c r="F98" s="6" t="s">
        <v>18</v>
      </c>
      <c r="G98" s="7">
        <v>4000</v>
      </c>
      <c r="H98" s="8">
        <v>10</v>
      </c>
      <c r="I98" s="7">
        <v>40000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18">
        <v>43952</v>
      </c>
      <c r="AB98" s="18">
        <v>43983</v>
      </c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19.5" customHeight="1">
      <c r="A99" s="4">
        <v>43975</v>
      </c>
      <c r="B99" s="5" t="s">
        <v>40</v>
      </c>
      <c r="C99" s="6" t="s">
        <v>21</v>
      </c>
      <c r="D99" s="6" t="s">
        <v>41</v>
      </c>
      <c r="E99" s="6" t="s">
        <v>12</v>
      </c>
      <c r="F99" s="6" t="s">
        <v>20</v>
      </c>
      <c r="G99" s="7">
        <v>3000</v>
      </c>
      <c r="H99" s="8">
        <v>6</v>
      </c>
      <c r="I99" s="7">
        <v>18000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19.5" customHeight="1">
      <c r="A100" s="4">
        <v>43985</v>
      </c>
      <c r="B100" s="5" t="s">
        <v>40</v>
      </c>
      <c r="C100" s="6" t="s">
        <v>21</v>
      </c>
      <c r="D100" s="6" t="s">
        <v>41</v>
      </c>
      <c r="E100" s="6" t="s">
        <v>14</v>
      </c>
      <c r="F100" s="6" t="s">
        <v>15</v>
      </c>
      <c r="G100" s="7">
        <v>10000</v>
      </c>
      <c r="H100" s="8">
        <v>6</v>
      </c>
      <c r="I100" s="7">
        <v>60000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 t="s">
        <v>10</v>
      </c>
      <c r="AB100" s="19">
        <v>66667</v>
      </c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19.5" customHeight="1">
      <c r="A101" s="4">
        <v>43998</v>
      </c>
      <c r="B101" s="5" t="s">
        <v>40</v>
      </c>
      <c r="C101" s="6" t="s">
        <v>21</v>
      </c>
      <c r="D101" s="6" t="s">
        <v>41</v>
      </c>
      <c r="E101" s="6" t="s">
        <v>12</v>
      </c>
      <c r="F101" s="6" t="s">
        <v>13</v>
      </c>
      <c r="G101" s="7">
        <v>7000</v>
      </c>
      <c r="H101" s="8">
        <v>6</v>
      </c>
      <c r="I101" s="7">
        <v>42000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 t="s">
        <v>26</v>
      </c>
      <c r="AB101" s="19">
        <v>40000</v>
      </c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19.5" customHeight="1">
      <c r="A102" s="4">
        <v>44022</v>
      </c>
      <c r="B102" s="5" t="s">
        <v>40</v>
      </c>
      <c r="C102" s="6" t="s">
        <v>21</v>
      </c>
      <c r="D102" s="6" t="s">
        <v>41</v>
      </c>
      <c r="E102" s="6" t="s">
        <v>14</v>
      </c>
      <c r="F102" s="6" t="s">
        <v>27</v>
      </c>
      <c r="G102" s="7">
        <v>18000</v>
      </c>
      <c r="H102" s="8">
        <v>7</v>
      </c>
      <c r="I102" s="7">
        <v>126000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 t="s">
        <v>21</v>
      </c>
      <c r="AB102" s="19">
        <v>29000</v>
      </c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19.5" customHeight="1">
      <c r="A103" s="4">
        <v>44026</v>
      </c>
      <c r="B103" s="5" t="s">
        <v>40</v>
      </c>
      <c r="C103" s="6" t="s">
        <v>21</v>
      </c>
      <c r="D103" s="6" t="s">
        <v>41</v>
      </c>
      <c r="E103" s="6" t="s">
        <v>14</v>
      </c>
      <c r="F103" s="6" t="s">
        <v>15</v>
      </c>
      <c r="G103" s="7">
        <v>10000</v>
      </c>
      <c r="H103" s="8">
        <v>9</v>
      </c>
      <c r="I103" s="7">
        <v>90000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 t="s">
        <v>23</v>
      </c>
      <c r="AB103" s="19">
        <v>53500</v>
      </c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19.5" customHeight="1">
      <c r="A104" s="4">
        <v>44042</v>
      </c>
      <c r="B104" s="5" t="s">
        <v>40</v>
      </c>
      <c r="C104" s="6" t="s">
        <v>21</v>
      </c>
      <c r="D104" s="6" t="s">
        <v>41</v>
      </c>
      <c r="E104" s="6" t="s">
        <v>12</v>
      </c>
      <c r="F104" s="6" t="s">
        <v>20</v>
      </c>
      <c r="G104" s="7">
        <v>3000</v>
      </c>
      <c r="H104" s="8">
        <v>10</v>
      </c>
      <c r="I104" s="7">
        <v>30000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 t="s">
        <v>19</v>
      </c>
      <c r="AB104" s="19">
        <v>30000</v>
      </c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19.5" customHeight="1">
      <c r="A105" s="4">
        <v>44088</v>
      </c>
      <c r="B105" s="5" t="s">
        <v>40</v>
      </c>
      <c r="C105" s="6" t="s">
        <v>21</v>
      </c>
      <c r="D105" s="6" t="s">
        <v>41</v>
      </c>
      <c r="E105" s="6" t="s">
        <v>12</v>
      </c>
      <c r="F105" s="6" t="s">
        <v>13</v>
      </c>
      <c r="G105" s="7">
        <v>7000</v>
      </c>
      <c r="H105" s="8">
        <v>4</v>
      </c>
      <c r="I105" s="7">
        <v>28000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19.5" customHeight="1">
      <c r="A106" s="4">
        <v>44092</v>
      </c>
      <c r="B106" s="5" t="s">
        <v>40</v>
      </c>
      <c r="C106" s="6" t="s">
        <v>21</v>
      </c>
      <c r="D106" s="6" t="s">
        <v>41</v>
      </c>
      <c r="E106" s="6" t="s">
        <v>17</v>
      </c>
      <c r="F106" s="6" t="s">
        <v>18</v>
      </c>
      <c r="G106" s="7">
        <v>4000</v>
      </c>
      <c r="H106" s="8">
        <v>7</v>
      </c>
      <c r="I106" s="7">
        <v>28000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19.5" customHeight="1">
      <c r="A107" s="4">
        <v>44119</v>
      </c>
      <c r="B107" s="5" t="s">
        <v>40</v>
      </c>
      <c r="C107" s="6" t="s">
        <v>21</v>
      </c>
      <c r="D107" s="6" t="s">
        <v>41</v>
      </c>
      <c r="E107" s="6" t="s">
        <v>12</v>
      </c>
      <c r="F107" s="6" t="s">
        <v>25</v>
      </c>
      <c r="G107" s="7">
        <v>6000</v>
      </c>
      <c r="H107" s="8">
        <v>4</v>
      </c>
      <c r="I107" s="7">
        <v>24000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3" t="s">
        <v>44</v>
      </c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19.5" customHeight="1">
      <c r="A108" s="4">
        <v>44127</v>
      </c>
      <c r="B108" s="5" t="s">
        <v>40</v>
      </c>
      <c r="C108" s="6" t="s">
        <v>21</v>
      </c>
      <c r="D108" s="6" t="s">
        <v>41</v>
      </c>
      <c r="E108" s="6" t="s">
        <v>17</v>
      </c>
      <c r="F108" s="6" t="s">
        <v>22</v>
      </c>
      <c r="G108" s="7">
        <v>8000</v>
      </c>
      <c r="H108" s="8">
        <v>10</v>
      </c>
      <c r="I108" s="7">
        <v>80000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 t="s">
        <v>10</v>
      </c>
      <c r="AB108" s="2" t="s">
        <v>11</v>
      </c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19.5" customHeight="1">
      <c r="A109" s="4">
        <v>44134</v>
      </c>
      <c r="B109" s="5" t="s">
        <v>40</v>
      </c>
      <c r="C109" s="6" t="s">
        <v>21</v>
      </c>
      <c r="D109" s="6" t="s">
        <v>41</v>
      </c>
      <c r="E109" s="6" t="s">
        <v>12</v>
      </c>
      <c r="F109" s="6" t="s">
        <v>20</v>
      </c>
      <c r="G109" s="7">
        <v>3000</v>
      </c>
      <c r="H109" s="8">
        <v>3</v>
      </c>
      <c r="I109" s="7">
        <v>9000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 t="s">
        <v>26</v>
      </c>
      <c r="AB109" s="2" t="s">
        <v>34</v>
      </c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19.5" customHeight="1">
      <c r="A110" s="4">
        <v>44138</v>
      </c>
      <c r="B110" s="5" t="s">
        <v>40</v>
      </c>
      <c r="C110" s="6" t="s">
        <v>21</v>
      </c>
      <c r="D110" s="6" t="s">
        <v>41</v>
      </c>
      <c r="E110" s="6" t="s">
        <v>12</v>
      </c>
      <c r="F110" s="6" t="s">
        <v>13</v>
      </c>
      <c r="G110" s="7">
        <v>7000</v>
      </c>
      <c r="H110" s="8">
        <v>9</v>
      </c>
      <c r="I110" s="7">
        <v>63000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 t="s">
        <v>23</v>
      </c>
      <c r="AB110" s="2" t="s">
        <v>45</v>
      </c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19.5" customHeight="1">
      <c r="A111" s="4">
        <v>44151</v>
      </c>
      <c r="B111" s="5" t="s">
        <v>40</v>
      </c>
      <c r="C111" s="6" t="s">
        <v>21</v>
      </c>
      <c r="D111" s="6" t="s">
        <v>41</v>
      </c>
      <c r="E111" s="6" t="s">
        <v>17</v>
      </c>
      <c r="F111" s="6" t="s">
        <v>22</v>
      </c>
      <c r="G111" s="7">
        <v>8000</v>
      </c>
      <c r="H111" s="8">
        <v>8</v>
      </c>
      <c r="I111" s="7">
        <v>64000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 t="s">
        <v>19</v>
      </c>
      <c r="AB111" s="2" t="s">
        <v>36</v>
      </c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19.5" customHeight="1">
      <c r="A112" s="4">
        <v>44154</v>
      </c>
      <c r="B112" s="5" t="s">
        <v>40</v>
      </c>
      <c r="C112" s="6" t="s">
        <v>21</v>
      </c>
      <c r="D112" s="6" t="s">
        <v>41</v>
      </c>
      <c r="E112" s="6" t="s">
        <v>12</v>
      </c>
      <c r="F112" s="6" t="s">
        <v>13</v>
      </c>
      <c r="G112" s="7">
        <v>7000</v>
      </c>
      <c r="H112" s="8">
        <v>7</v>
      </c>
      <c r="I112" s="7">
        <v>49000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 t="s">
        <v>21</v>
      </c>
      <c r="AB112" s="2" t="s">
        <v>41</v>
      </c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19.5" customHeight="1">
      <c r="A113" s="4">
        <v>44159</v>
      </c>
      <c r="B113" s="5" t="s">
        <v>40</v>
      </c>
      <c r="C113" s="6" t="s">
        <v>21</v>
      </c>
      <c r="D113" s="6" t="s">
        <v>41</v>
      </c>
      <c r="E113" s="6" t="s">
        <v>12</v>
      </c>
      <c r="F113" s="6" t="s">
        <v>25</v>
      </c>
      <c r="G113" s="7">
        <v>6000</v>
      </c>
      <c r="H113" s="8">
        <v>9</v>
      </c>
      <c r="I113" s="7">
        <v>54000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19.5" customHeight="1">
      <c r="A114" s="4">
        <v>44195</v>
      </c>
      <c r="B114" s="5" t="s">
        <v>40</v>
      </c>
      <c r="C114" s="6" t="s">
        <v>21</v>
      </c>
      <c r="D114" s="6" t="s">
        <v>41</v>
      </c>
      <c r="E114" s="6" t="s">
        <v>12</v>
      </c>
      <c r="F114" s="6" t="s">
        <v>20</v>
      </c>
      <c r="G114" s="7">
        <v>3000</v>
      </c>
      <c r="H114" s="8">
        <v>3</v>
      </c>
      <c r="I114" s="7">
        <v>9000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19.5" customHeight="1">
      <c r="A115" s="4">
        <v>44206</v>
      </c>
      <c r="B115" s="5" t="s">
        <v>40</v>
      </c>
      <c r="C115" s="6" t="s">
        <v>21</v>
      </c>
      <c r="D115" s="6" t="s">
        <v>41</v>
      </c>
      <c r="E115" s="6" t="s">
        <v>14</v>
      </c>
      <c r="F115" s="6" t="s">
        <v>27</v>
      </c>
      <c r="G115" s="7">
        <v>18000</v>
      </c>
      <c r="H115" s="8">
        <v>7</v>
      </c>
      <c r="I115" s="7">
        <v>126000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3" t="s">
        <v>46</v>
      </c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19.5" customHeight="1">
      <c r="A116" s="4">
        <v>44207</v>
      </c>
      <c r="B116" s="5" t="s">
        <v>40</v>
      </c>
      <c r="C116" s="6" t="s">
        <v>21</v>
      </c>
      <c r="D116" s="6" t="s">
        <v>41</v>
      </c>
      <c r="E116" s="6" t="s">
        <v>12</v>
      </c>
      <c r="F116" s="6" t="s">
        <v>13</v>
      </c>
      <c r="G116" s="7">
        <v>7000</v>
      </c>
      <c r="H116" s="8">
        <v>1</v>
      </c>
      <c r="I116" s="7">
        <v>7000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1">
        <v>43997</v>
      </c>
      <c r="AB116" s="2" t="s">
        <v>9</v>
      </c>
      <c r="AC116" s="2" t="s">
        <v>10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19.5" customHeight="1">
      <c r="A117" s="4">
        <v>44218</v>
      </c>
      <c r="B117" s="5" t="s">
        <v>40</v>
      </c>
      <c r="C117" s="6" t="s">
        <v>21</v>
      </c>
      <c r="D117" s="6" t="s">
        <v>41</v>
      </c>
      <c r="E117" s="6" t="s">
        <v>17</v>
      </c>
      <c r="F117" s="6" t="s">
        <v>18</v>
      </c>
      <c r="G117" s="7">
        <v>4000</v>
      </c>
      <c r="H117" s="8">
        <v>1</v>
      </c>
      <c r="I117" s="7">
        <v>4000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1">
        <v>43997</v>
      </c>
      <c r="AB117" s="2" t="s">
        <v>47</v>
      </c>
      <c r="AC117" s="2" t="s">
        <v>23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19.5" customHeight="1">
      <c r="A118" s="4">
        <v>43837</v>
      </c>
      <c r="B118" s="5" t="s">
        <v>47</v>
      </c>
      <c r="C118" s="6" t="s">
        <v>23</v>
      </c>
      <c r="D118" s="6" t="s">
        <v>45</v>
      </c>
      <c r="E118" s="6" t="s">
        <v>12</v>
      </c>
      <c r="F118" s="6" t="s">
        <v>13</v>
      </c>
      <c r="G118" s="7">
        <v>7000</v>
      </c>
      <c r="H118" s="8">
        <v>2</v>
      </c>
      <c r="I118" s="7">
        <v>14000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19.5" customHeight="1">
      <c r="A119" s="4">
        <v>43846</v>
      </c>
      <c r="B119" s="5" t="s">
        <v>47</v>
      </c>
      <c r="C119" s="6" t="s">
        <v>23</v>
      </c>
      <c r="D119" s="6" t="s">
        <v>45</v>
      </c>
      <c r="E119" s="6" t="s">
        <v>12</v>
      </c>
      <c r="F119" s="6" t="s">
        <v>20</v>
      </c>
      <c r="G119" s="7">
        <v>3000</v>
      </c>
      <c r="H119" s="8">
        <v>5</v>
      </c>
      <c r="I119" s="7">
        <v>15000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19.5" customHeight="1">
      <c r="A120" s="4">
        <v>43851</v>
      </c>
      <c r="B120" s="5" t="s">
        <v>47</v>
      </c>
      <c r="C120" s="6" t="s">
        <v>23</v>
      </c>
      <c r="D120" s="6" t="s">
        <v>45</v>
      </c>
      <c r="E120" s="6" t="s">
        <v>14</v>
      </c>
      <c r="F120" s="6" t="s">
        <v>27</v>
      </c>
      <c r="G120" s="7">
        <v>18000</v>
      </c>
      <c r="H120" s="8">
        <v>3</v>
      </c>
      <c r="I120" s="7">
        <v>54000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 t="s">
        <v>48</v>
      </c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19.5" customHeight="1">
      <c r="A121" s="4">
        <v>43855</v>
      </c>
      <c r="B121" s="5" t="s">
        <v>47</v>
      </c>
      <c r="C121" s="6" t="s">
        <v>23</v>
      </c>
      <c r="D121" s="6" t="s">
        <v>45</v>
      </c>
      <c r="E121" s="6" t="s">
        <v>17</v>
      </c>
      <c r="F121" s="6" t="s">
        <v>18</v>
      </c>
      <c r="G121" s="7">
        <v>4000</v>
      </c>
      <c r="H121" s="8">
        <v>5</v>
      </c>
      <c r="I121" s="7">
        <v>20000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2">
        <v>70000</v>
      </c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19.5" customHeight="1">
      <c r="A122" s="4">
        <v>43864</v>
      </c>
      <c r="B122" s="5" t="s">
        <v>47</v>
      </c>
      <c r="C122" s="6" t="s">
        <v>23</v>
      </c>
      <c r="D122" s="6" t="s">
        <v>45</v>
      </c>
      <c r="E122" s="6" t="s">
        <v>17</v>
      </c>
      <c r="F122" s="6" t="s">
        <v>18</v>
      </c>
      <c r="G122" s="7">
        <v>4000</v>
      </c>
      <c r="H122" s="8">
        <v>5</v>
      </c>
      <c r="I122" s="7">
        <v>20000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19.5" customHeight="1">
      <c r="A123" s="4">
        <v>43886</v>
      </c>
      <c r="B123" s="5" t="s">
        <v>47</v>
      </c>
      <c r="C123" s="6" t="s">
        <v>23</v>
      </c>
      <c r="D123" s="6" t="s">
        <v>45</v>
      </c>
      <c r="E123" s="6" t="s">
        <v>17</v>
      </c>
      <c r="F123" s="6" t="s">
        <v>18</v>
      </c>
      <c r="G123" s="7">
        <v>4000</v>
      </c>
      <c r="H123" s="8">
        <v>1</v>
      </c>
      <c r="I123" s="7">
        <v>4000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19.5" customHeight="1">
      <c r="A124" s="4">
        <v>43892</v>
      </c>
      <c r="B124" s="5" t="s">
        <v>47</v>
      </c>
      <c r="C124" s="6" t="s">
        <v>23</v>
      </c>
      <c r="D124" s="6" t="s">
        <v>45</v>
      </c>
      <c r="E124" s="6" t="s">
        <v>12</v>
      </c>
      <c r="F124" s="6" t="s">
        <v>20</v>
      </c>
      <c r="G124" s="7">
        <v>3000</v>
      </c>
      <c r="H124" s="8">
        <v>3</v>
      </c>
      <c r="I124" s="7">
        <v>9000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3" t="s">
        <v>49</v>
      </c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19.5" customHeight="1">
      <c r="A125" s="4">
        <v>43894</v>
      </c>
      <c r="B125" s="5" t="s">
        <v>47</v>
      </c>
      <c r="C125" s="6" t="s">
        <v>23</v>
      </c>
      <c r="D125" s="6" t="s">
        <v>45</v>
      </c>
      <c r="E125" s="6" t="s">
        <v>12</v>
      </c>
      <c r="F125" s="6" t="s">
        <v>20</v>
      </c>
      <c r="G125" s="7">
        <v>3000</v>
      </c>
      <c r="H125" s="8">
        <v>7</v>
      </c>
      <c r="I125" s="7">
        <v>21000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19.5" customHeight="1">
      <c r="A126" s="4">
        <v>43904</v>
      </c>
      <c r="B126" s="5" t="s">
        <v>47</v>
      </c>
      <c r="C126" s="6" t="s">
        <v>23</v>
      </c>
      <c r="D126" s="6" t="s">
        <v>45</v>
      </c>
      <c r="E126" s="6" t="s">
        <v>14</v>
      </c>
      <c r="F126" s="6" t="s">
        <v>27</v>
      </c>
      <c r="G126" s="7">
        <v>18000</v>
      </c>
      <c r="H126" s="8">
        <v>1</v>
      </c>
      <c r="I126" s="7">
        <v>18000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 t="s">
        <v>10</v>
      </c>
      <c r="AB126" s="2" t="s">
        <v>11</v>
      </c>
      <c r="AC126" s="2"/>
      <c r="AD126" s="19">
        <v>1</v>
      </c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19.5" customHeight="1">
      <c r="A127" s="4">
        <v>43916</v>
      </c>
      <c r="B127" s="5" t="s">
        <v>47</v>
      </c>
      <c r="C127" s="6" t="s">
        <v>23</v>
      </c>
      <c r="D127" s="6" t="s">
        <v>45</v>
      </c>
      <c r="E127" s="6" t="s">
        <v>17</v>
      </c>
      <c r="F127" s="6" t="s">
        <v>18</v>
      </c>
      <c r="G127" s="7">
        <v>4000</v>
      </c>
      <c r="H127" s="8">
        <v>8</v>
      </c>
      <c r="I127" s="7">
        <v>32000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 t="s">
        <v>26</v>
      </c>
      <c r="AB127" s="2" t="s">
        <v>34</v>
      </c>
      <c r="AC127" s="2"/>
      <c r="AD127" s="19">
        <v>2</v>
      </c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19.5" customHeight="1">
      <c r="A128" s="4">
        <v>43936</v>
      </c>
      <c r="B128" s="5" t="s">
        <v>47</v>
      </c>
      <c r="C128" s="6" t="s">
        <v>23</v>
      </c>
      <c r="D128" s="6" t="s">
        <v>45</v>
      </c>
      <c r="E128" s="6" t="s">
        <v>14</v>
      </c>
      <c r="F128" s="6" t="s">
        <v>15</v>
      </c>
      <c r="G128" s="7">
        <v>10000</v>
      </c>
      <c r="H128" s="8">
        <v>3</v>
      </c>
      <c r="I128" s="7">
        <v>30000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 t="s">
        <v>23</v>
      </c>
      <c r="AB128" s="2" t="s">
        <v>45</v>
      </c>
      <c r="AC128" s="2"/>
      <c r="AD128" s="19">
        <v>4</v>
      </c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19.5" customHeight="1">
      <c r="A129" s="4">
        <v>43941</v>
      </c>
      <c r="B129" s="5" t="s">
        <v>47</v>
      </c>
      <c r="C129" s="6" t="s">
        <v>23</v>
      </c>
      <c r="D129" s="6" t="s">
        <v>45</v>
      </c>
      <c r="E129" s="6" t="s">
        <v>17</v>
      </c>
      <c r="F129" s="6" t="s">
        <v>22</v>
      </c>
      <c r="G129" s="7">
        <v>8000</v>
      </c>
      <c r="H129" s="8">
        <v>3</v>
      </c>
      <c r="I129" s="7">
        <v>24000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 t="s">
        <v>19</v>
      </c>
      <c r="AB129" s="2" t="s">
        <v>36</v>
      </c>
      <c r="AC129" s="2"/>
      <c r="AD129" s="19">
        <v>5</v>
      </c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19.5" customHeight="1">
      <c r="A130" s="4">
        <v>43965</v>
      </c>
      <c r="B130" s="5" t="s">
        <v>47</v>
      </c>
      <c r="C130" s="6" t="s">
        <v>23</v>
      </c>
      <c r="D130" s="6" t="s">
        <v>45</v>
      </c>
      <c r="E130" s="6" t="s">
        <v>14</v>
      </c>
      <c r="F130" s="6" t="s">
        <v>15</v>
      </c>
      <c r="G130" s="7">
        <v>10000</v>
      </c>
      <c r="H130" s="8">
        <v>10</v>
      </c>
      <c r="I130" s="7">
        <v>100000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 t="s">
        <v>21</v>
      </c>
      <c r="AB130" s="2" t="s">
        <v>41</v>
      </c>
      <c r="AC130" s="2"/>
      <c r="AD130" s="19">
        <v>6</v>
      </c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19.5" customHeight="1">
      <c r="A131" s="4">
        <v>43971</v>
      </c>
      <c r="B131" s="5" t="s">
        <v>47</v>
      </c>
      <c r="C131" s="6" t="s">
        <v>23</v>
      </c>
      <c r="D131" s="6" t="s">
        <v>45</v>
      </c>
      <c r="E131" s="6" t="s">
        <v>12</v>
      </c>
      <c r="F131" s="6" t="s">
        <v>13</v>
      </c>
      <c r="G131" s="7">
        <v>7000</v>
      </c>
      <c r="H131" s="8">
        <v>1</v>
      </c>
      <c r="I131" s="7">
        <v>7000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19.5" customHeight="1">
      <c r="A132" s="4">
        <v>43995</v>
      </c>
      <c r="B132" s="5" t="s">
        <v>47</v>
      </c>
      <c r="C132" s="6" t="s">
        <v>23</v>
      </c>
      <c r="D132" s="6" t="s">
        <v>45</v>
      </c>
      <c r="E132" s="6" t="s">
        <v>12</v>
      </c>
      <c r="F132" s="6" t="s">
        <v>13</v>
      </c>
      <c r="G132" s="7">
        <v>7000</v>
      </c>
      <c r="H132" s="8">
        <v>2</v>
      </c>
      <c r="I132" s="7">
        <v>14000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3" t="s">
        <v>50</v>
      </c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19.5" customHeight="1">
      <c r="A133" s="4">
        <v>43997</v>
      </c>
      <c r="B133" s="5" t="s">
        <v>47</v>
      </c>
      <c r="C133" s="6" t="s">
        <v>23</v>
      </c>
      <c r="D133" s="6" t="s">
        <v>45</v>
      </c>
      <c r="E133" s="6" t="s">
        <v>17</v>
      </c>
      <c r="F133" s="6" t="s">
        <v>22</v>
      </c>
      <c r="G133" s="7">
        <v>8000</v>
      </c>
      <c r="H133" s="8">
        <v>2</v>
      </c>
      <c r="I133" s="7">
        <v>16000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19.5" customHeight="1">
      <c r="A134" s="4">
        <v>43999</v>
      </c>
      <c r="B134" s="5" t="s">
        <v>47</v>
      </c>
      <c r="C134" s="6" t="s">
        <v>23</v>
      </c>
      <c r="D134" s="6" t="s">
        <v>45</v>
      </c>
      <c r="E134" s="6" t="s">
        <v>17</v>
      </c>
      <c r="F134" s="6" t="s">
        <v>22</v>
      </c>
      <c r="G134" s="7">
        <v>8000</v>
      </c>
      <c r="H134" s="8">
        <v>5</v>
      </c>
      <c r="I134" s="7">
        <v>40000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 t="s">
        <v>10</v>
      </c>
      <c r="AB134" s="2" t="s">
        <v>9</v>
      </c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19.5" customHeight="1">
      <c r="A135" s="4">
        <v>44008</v>
      </c>
      <c r="B135" s="5" t="s">
        <v>47</v>
      </c>
      <c r="C135" s="6" t="s">
        <v>23</v>
      </c>
      <c r="D135" s="6" t="s">
        <v>45</v>
      </c>
      <c r="E135" s="15" t="s">
        <v>12</v>
      </c>
      <c r="F135" s="15" t="s">
        <v>25</v>
      </c>
      <c r="G135" s="7">
        <v>6000</v>
      </c>
      <c r="H135" s="8">
        <v>10</v>
      </c>
      <c r="I135" s="7">
        <v>60000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 t="s">
        <v>26</v>
      </c>
      <c r="AB135" s="2" t="s">
        <v>51</v>
      </c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19.5" customHeight="1">
      <c r="A136" s="4">
        <v>44026</v>
      </c>
      <c r="B136" s="5" t="s">
        <v>47</v>
      </c>
      <c r="C136" s="6" t="s">
        <v>23</v>
      </c>
      <c r="D136" s="6" t="s">
        <v>45</v>
      </c>
      <c r="E136" s="6" t="s">
        <v>14</v>
      </c>
      <c r="F136" s="6" t="s">
        <v>27</v>
      </c>
      <c r="G136" s="7">
        <v>18000</v>
      </c>
      <c r="H136" s="8">
        <v>7</v>
      </c>
      <c r="I136" s="7">
        <v>126000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 t="s">
        <v>21</v>
      </c>
      <c r="AB136" s="2" t="s">
        <v>40</v>
      </c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19.5" customHeight="1">
      <c r="A137" s="4">
        <v>44060</v>
      </c>
      <c r="B137" s="5" t="s">
        <v>47</v>
      </c>
      <c r="C137" s="6" t="s">
        <v>23</v>
      </c>
      <c r="D137" s="6" t="s">
        <v>45</v>
      </c>
      <c r="E137" s="6" t="s">
        <v>14</v>
      </c>
      <c r="F137" s="6" t="s">
        <v>27</v>
      </c>
      <c r="G137" s="7">
        <v>18000</v>
      </c>
      <c r="H137" s="8">
        <v>8</v>
      </c>
      <c r="I137" s="7">
        <v>144000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 t="s">
        <v>19</v>
      </c>
      <c r="AB137" s="2" t="s">
        <v>35</v>
      </c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19.5" customHeight="1">
      <c r="A138" s="4">
        <v>44068</v>
      </c>
      <c r="B138" s="5" t="s">
        <v>47</v>
      </c>
      <c r="C138" s="6" t="s">
        <v>23</v>
      </c>
      <c r="D138" s="6" t="s">
        <v>45</v>
      </c>
      <c r="E138" s="6" t="s">
        <v>14</v>
      </c>
      <c r="F138" s="6" t="s">
        <v>27</v>
      </c>
      <c r="G138" s="7">
        <v>18000</v>
      </c>
      <c r="H138" s="8">
        <v>10</v>
      </c>
      <c r="I138" s="7">
        <v>180000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 t="s">
        <v>23</v>
      </c>
      <c r="AB138" s="2" t="s">
        <v>47</v>
      </c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19.5" customHeight="1">
      <c r="A139" s="4">
        <v>44069</v>
      </c>
      <c r="B139" s="5" t="s">
        <v>47</v>
      </c>
      <c r="C139" s="6" t="s">
        <v>23</v>
      </c>
      <c r="D139" s="6" t="s">
        <v>45</v>
      </c>
      <c r="E139" s="6" t="s">
        <v>12</v>
      </c>
      <c r="F139" s="6" t="s">
        <v>20</v>
      </c>
      <c r="G139" s="7">
        <v>3000</v>
      </c>
      <c r="H139" s="8">
        <v>6</v>
      </c>
      <c r="I139" s="7">
        <v>18000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19.5" customHeight="1">
      <c r="A140" s="4">
        <v>44086</v>
      </c>
      <c r="B140" s="5" t="s">
        <v>47</v>
      </c>
      <c r="C140" s="6" t="s">
        <v>23</v>
      </c>
      <c r="D140" s="6" t="s">
        <v>45</v>
      </c>
      <c r="E140" s="6" t="s">
        <v>12</v>
      </c>
      <c r="F140" s="6" t="s">
        <v>20</v>
      </c>
      <c r="G140" s="7">
        <v>3000</v>
      </c>
      <c r="H140" s="8">
        <v>2</v>
      </c>
      <c r="I140" s="7">
        <v>6000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3" t="s">
        <v>52</v>
      </c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19.5" customHeight="1">
      <c r="A141" s="4">
        <v>44088</v>
      </c>
      <c r="B141" s="5" t="s">
        <v>47</v>
      </c>
      <c r="C141" s="6" t="s">
        <v>23</v>
      </c>
      <c r="D141" s="6" t="s">
        <v>45</v>
      </c>
      <c r="E141" s="6" t="s">
        <v>17</v>
      </c>
      <c r="F141" s="6" t="s">
        <v>22</v>
      </c>
      <c r="G141" s="7">
        <v>8000</v>
      </c>
      <c r="H141" s="8">
        <v>7</v>
      </c>
      <c r="I141" s="7">
        <v>56000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3" t="s">
        <v>1</v>
      </c>
      <c r="AC141" s="23" t="s">
        <v>3</v>
      </c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19.5" customHeight="1">
      <c r="A142" s="4">
        <v>44116</v>
      </c>
      <c r="B142" s="5" t="s">
        <v>47</v>
      </c>
      <c r="C142" s="6" t="s">
        <v>23</v>
      </c>
      <c r="D142" s="6" t="s">
        <v>45</v>
      </c>
      <c r="E142" s="6" t="s">
        <v>12</v>
      </c>
      <c r="F142" s="6" t="s">
        <v>13</v>
      </c>
      <c r="G142" s="7">
        <v>7000</v>
      </c>
      <c r="H142" s="8">
        <v>7</v>
      </c>
      <c r="I142" s="7">
        <v>49000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 t="s">
        <v>26</v>
      </c>
      <c r="AB142" s="24" t="e">
        <v>#N/A</v>
      </c>
      <c r="AC142" s="2" t="s">
        <v>34</v>
      </c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19.5" customHeight="1">
      <c r="A143" s="4">
        <v>44118</v>
      </c>
      <c r="B143" s="5" t="s">
        <v>47</v>
      </c>
      <c r="C143" s="6" t="s">
        <v>23</v>
      </c>
      <c r="D143" s="6" t="s">
        <v>45</v>
      </c>
      <c r="E143" s="6" t="s">
        <v>17</v>
      </c>
      <c r="F143" s="6" t="s">
        <v>18</v>
      </c>
      <c r="G143" s="7">
        <v>4000</v>
      </c>
      <c r="H143" s="8">
        <v>6</v>
      </c>
      <c r="I143" s="7">
        <v>24000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 t="s">
        <v>23</v>
      </c>
      <c r="AB143" s="24" t="e">
        <v>#N/A</v>
      </c>
      <c r="AC143" s="2" t="s">
        <v>45</v>
      </c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19.5" customHeight="1">
      <c r="A144" s="4">
        <v>44133</v>
      </c>
      <c r="B144" s="5" t="s">
        <v>47</v>
      </c>
      <c r="C144" s="6" t="s">
        <v>23</v>
      </c>
      <c r="D144" s="6" t="s">
        <v>45</v>
      </c>
      <c r="E144" s="6" t="s">
        <v>17</v>
      </c>
      <c r="F144" s="6" t="s">
        <v>18</v>
      </c>
      <c r="G144" s="7">
        <v>4000</v>
      </c>
      <c r="H144" s="8">
        <v>8</v>
      </c>
      <c r="I144" s="7">
        <v>32000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 t="s">
        <v>19</v>
      </c>
      <c r="AB144" s="24" t="e">
        <v>#N/A</v>
      </c>
      <c r="AC144" s="2" t="s">
        <v>36</v>
      </c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19.5" customHeight="1">
      <c r="A145" s="4">
        <v>44143</v>
      </c>
      <c r="B145" s="5" t="s">
        <v>47</v>
      </c>
      <c r="C145" s="6" t="s">
        <v>23</v>
      </c>
      <c r="D145" s="6" t="s">
        <v>45</v>
      </c>
      <c r="E145" s="6" t="s">
        <v>12</v>
      </c>
      <c r="F145" s="6" t="s">
        <v>25</v>
      </c>
      <c r="G145" s="7">
        <v>6000</v>
      </c>
      <c r="H145" s="8">
        <v>5</v>
      </c>
      <c r="I145" s="7">
        <v>30000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 t="s">
        <v>10</v>
      </c>
      <c r="AB145" s="24" t="e">
        <v>#N/A</v>
      </c>
      <c r="AC145" s="2" t="s">
        <v>11</v>
      </c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19.5" customHeight="1">
      <c r="A146" s="4">
        <v>44144</v>
      </c>
      <c r="B146" s="5" t="s">
        <v>47</v>
      </c>
      <c r="C146" s="6" t="s">
        <v>23</v>
      </c>
      <c r="D146" s="6" t="s">
        <v>45</v>
      </c>
      <c r="E146" s="6" t="s">
        <v>12</v>
      </c>
      <c r="F146" s="6" t="s">
        <v>25</v>
      </c>
      <c r="G146" s="7">
        <v>6000</v>
      </c>
      <c r="H146" s="8">
        <v>8</v>
      </c>
      <c r="I146" s="7">
        <v>48000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 t="s">
        <v>21</v>
      </c>
      <c r="AB146" s="24" t="e">
        <v>#N/A</v>
      </c>
      <c r="AC146" s="2" t="s">
        <v>41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19.5" customHeight="1">
      <c r="A147" s="4">
        <v>44145</v>
      </c>
      <c r="B147" s="5" t="s">
        <v>47</v>
      </c>
      <c r="C147" s="6" t="s">
        <v>23</v>
      </c>
      <c r="D147" s="6" t="s">
        <v>45</v>
      </c>
      <c r="E147" s="6" t="s">
        <v>14</v>
      </c>
      <c r="F147" s="6" t="s">
        <v>15</v>
      </c>
      <c r="G147" s="7">
        <v>10000</v>
      </c>
      <c r="H147" s="8">
        <v>1</v>
      </c>
      <c r="I147" s="7">
        <v>10000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19.5" customHeight="1">
      <c r="A148" s="4">
        <v>44146</v>
      </c>
      <c r="B148" s="5" t="s">
        <v>47</v>
      </c>
      <c r="C148" s="6" t="s">
        <v>23</v>
      </c>
      <c r="D148" s="6" t="s">
        <v>45</v>
      </c>
      <c r="E148" s="6" t="s">
        <v>14</v>
      </c>
      <c r="F148" s="6" t="s">
        <v>15</v>
      </c>
      <c r="G148" s="7">
        <v>10000</v>
      </c>
      <c r="H148" s="8">
        <v>7</v>
      </c>
      <c r="I148" s="7">
        <v>70000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19.5" customHeight="1">
      <c r="A149" s="4">
        <v>44187</v>
      </c>
      <c r="B149" s="5" t="s">
        <v>47</v>
      </c>
      <c r="C149" s="6" t="s">
        <v>23</v>
      </c>
      <c r="D149" s="6" t="s">
        <v>45</v>
      </c>
      <c r="E149" s="6" t="s">
        <v>17</v>
      </c>
      <c r="F149" s="6" t="s">
        <v>18</v>
      </c>
      <c r="G149" s="7">
        <v>4000</v>
      </c>
      <c r="H149" s="8">
        <v>6</v>
      </c>
      <c r="I149" s="7">
        <v>24000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19.5" customHeight="1">
      <c r="A150" s="4">
        <v>44193</v>
      </c>
      <c r="B150" s="5" t="s">
        <v>47</v>
      </c>
      <c r="C150" s="6" t="s">
        <v>23</v>
      </c>
      <c r="D150" s="6" t="s">
        <v>45</v>
      </c>
      <c r="E150" s="6" t="s">
        <v>14</v>
      </c>
      <c r="F150" s="6" t="s">
        <v>27</v>
      </c>
      <c r="G150" s="7">
        <v>18000</v>
      </c>
      <c r="H150" s="8">
        <v>3</v>
      </c>
      <c r="I150" s="7">
        <v>54000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19.5" customHeight="1">
      <c r="A151" s="4">
        <v>44196</v>
      </c>
      <c r="B151" s="5" t="s">
        <v>47</v>
      </c>
      <c r="C151" s="6" t="s">
        <v>23</v>
      </c>
      <c r="D151" s="6" t="s">
        <v>45</v>
      </c>
      <c r="E151" s="6" t="s">
        <v>12</v>
      </c>
      <c r="F151" s="6" t="s">
        <v>13</v>
      </c>
      <c r="G151" s="7">
        <v>7000</v>
      </c>
      <c r="H151" s="8">
        <v>10</v>
      </c>
      <c r="I151" s="7">
        <v>70000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19.5" customHeight="1">
      <c r="A152" s="4">
        <v>44203</v>
      </c>
      <c r="B152" s="5" t="s">
        <v>47</v>
      </c>
      <c r="C152" s="6" t="s">
        <v>23</v>
      </c>
      <c r="D152" s="6" t="s">
        <v>45</v>
      </c>
      <c r="E152" s="6" t="s">
        <v>12</v>
      </c>
      <c r="F152" s="6" t="s">
        <v>13</v>
      </c>
      <c r="G152" s="7">
        <v>7000</v>
      </c>
      <c r="H152" s="8">
        <v>2</v>
      </c>
      <c r="I152" s="7">
        <v>14000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19.5" customHeight="1">
      <c r="A153" s="4">
        <v>44212</v>
      </c>
      <c r="B153" s="5" t="s">
        <v>47</v>
      </c>
      <c r="C153" s="6" t="s">
        <v>23</v>
      </c>
      <c r="D153" s="6" t="s">
        <v>45</v>
      </c>
      <c r="E153" s="6" t="s">
        <v>12</v>
      </c>
      <c r="F153" s="6" t="s">
        <v>20</v>
      </c>
      <c r="G153" s="7">
        <v>3000</v>
      </c>
      <c r="H153" s="8">
        <v>5</v>
      </c>
      <c r="I153" s="7">
        <v>15000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19.5" customHeight="1">
      <c r="A154" s="4">
        <v>44217</v>
      </c>
      <c r="B154" s="5" t="s">
        <v>47</v>
      </c>
      <c r="C154" s="6" t="s">
        <v>23</v>
      </c>
      <c r="D154" s="6" t="s">
        <v>45</v>
      </c>
      <c r="E154" s="6" t="s">
        <v>14</v>
      </c>
      <c r="F154" s="6" t="s">
        <v>27</v>
      </c>
      <c r="G154" s="7">
        <v>18000</v>
      </c>
      <c r="H154" s="8">
        <v>3</v>
      </c>
      <c r="I154" s="7">
        <v>54000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19.5" customHeight="1">
      <c r="A155" s="4">
        <v>44221</v>
      </c>
      <c r="B155" s="5" t="s">
        <v>47</v>
      </c>
      <c r="C155" s="6" t="s">
        <v>23</v>
      </c>
      <c r="D155" s="6" t="s">
        <v>45</v>
      </c>
      <c r="E155" s="6" t="s">
        <v>17</v>
      </c>
      <c r="F155" s="6" t="s">
        <v>18</v>
      </c>
      <c r="G155" s="7">
        <v>4000</v>
      </c>
      <c r="H155" s="8">
        <v>5</v>
      </c>
      <c r="I155" s="7">
        <v>20000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19.5" customHeight="1">
      <c r="A156" s="4">
        <v>43835</v>
      </c>
      <c r="B156" s="5" t="s">
        <v>51</v>
      </c>
      <c r="C156" s="6" t="s">
        <v>26</v>
      </c>
      <c r="D156" s="6" t="s">
        <v>34</v>
      </c>
      <c r="E156" s="6" t="s">
        <v>12</v>
      </c>
      <c r="F156" s="6" t="s">
        <v>25</v>
      </c>
      <c r="G156" s="7">
        <v>6000</v>
      </c>
      <c r="H156" s="8">
        <v>10</v>
      </c>
      <c r="I156" s="7">
        <v>60000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19.5" customHeight="1">
      <c r="A157" s="4">
        <v>43836</v>
      </c>
      <c r="B157" s="5" t="s">
        <v>51</v>
      </c>
      <c r="C157" s="6" t="s">
        <v>26</v>
      </c>
      <c r="D157" s="6" t="s">
        <v>34</v>
      </c>
      <c r="E157" s="6" t="s">
        <v>12</v>
      </c>
      <c r="F157" s="6" t="s">
        <v>13</v>
      </c>
      <c r="G157" s="7">
        <v>7000</v>
      </c>
      <c r="H157" s="8">
        <v>10</v>
      </c>
      <c r="I157" s="7">
        <v>70000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19.5" customHeight="1">
      <c r="A158" s="4">
        <v>43849</v>
      </c>
      <c r="B158" s="5" t="s">
        <v>51</v>
      </c>
      <c r="C158" s="6" t="s">
        <v>26</v>
      </c>
      <c r="D158" s="6" t="s">
        <v>34</v>
      </c>
      <c r="E158" s="6" t="s">
        <v>17</v>
      </c>
      <c r="F158" s="6" t="s">
        <v>18</v>
      </c>
      <c r="G158" s="7">
        <v>4000</v>
      </c>
      <c r="H158" s="8">
        <v>1</v>
      </c>
      <c r="I158" s="7">
        <v>4000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ht="19.5" customHeight="1">
      <c r="A159" s="4">
        <v>43851</v>
      </c>
      <c r="B159" s="5" t="s">
        <v>51</v>
      </c>
      <c r="C159" s="6" t="s">
        <v>26</v>
      </c>
      <c r="D159" s="6" t="s">
        <v>34</v>
      </c>
      <c r="E159" s="6" t="s">
        <v>14</v>
      </c>
      <c r="F159" s="6" t="s">
        <v>27</v>
      </c>
      <c r="G159" s="7">
        <v>18000</v>
      </c>
      <c r="H159" s="8">
        <v>1</v>
      </c>
      <c r="I159" s="7">
        <v>18000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ht="19.5" customHeight="1">
      <c r="A160" s="4">
        <v>43854</v>
      </c>
      <c r="B160" s="5" t="s">
        <v>51</v>
      </c>
      <c r="C160" s="6" t="s">
        <v>26</v>
      </c>
      <c r="D160" s="6" t="s">
        <v>34</v>
      </c>
      <c r="E160" s="6" t="s">
        <v>12</v>
      </c>
      <c r="F160" s="6" t="s">
        <v>13</v>
      </c>
      <c r="G160" s="7">
        <v>7000</v>
      </c>
      <c r="H160" s="8">
        <v>6</v>
      </c>
      <c r="I160" s="7">
        <v>42000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ht="19.5" customHeight="1">
      <c r="A161" s="4">
        <v>43856</v>
      </c>
      <c r="B161" s="5" t="s">
        <v>51</v>
      </c>
      <c r="C161" s="6" t="s">
        <v>26</v>
      </c>
      <c r="D161" s="6" t="s">
        <v>34</v>
      </c>
      <c r="E161" s="6" t="s">
        <v>17</v>
      </c>
      <c r="F161" s="6" t="s">
        <v>18</v>
      </c>
      <c r="G161" s="7">
        <v>4000</v>
      </c>
      <c r="H161" s="8">
        <v>6</v>
      </c>
      <c r="I161" s="7">
        <v>24000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ht="19.5" customHeight="1">
      <c r="A162" s="4">
        <v>43863</v>
      </c>
      <c r="B162" s="5" t="s">
        <v>51</v>
      </c>
      <c r="C162" s="6" t="s">
        <v>26</v>
      </c>
      <c r="D162" s="6" t="s">
        <v>34</v>
      </c>
      <c r="E162" s="6" t="s">
        <v>12</v>
      </c>
      <c r="F162" s="6" t="s">
        <v>13</v>
      </c>
      <c r="G162" s="7">
        <v>7000</v>
      </c>
      <c r="H162" s="8">
        <v>4</v>
      </c>
      <c r="I162" s="7">
        <v>28000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ht="19.5" customHeight="1">
      <c r="A163" s="4">
        <v>43879</v>
      </c>
      <c r="B163" s="5" t="s">
        <v>51</v>
      </c>
      <c r="C163" s="6" t="s">
        <v>26</v>
      </c>
      <c r="D163" s="6" t="s">
        <v>34</v>
      </c>
      <c r="E163" s="6" t="s">
        <v>14</v>
      </c>
      <c r="F163" s="6" t="s">
        <v>27</v>
      </c>
      <c r="G163" s="7">
        <v>18000</v>
      </c>
      <c r="H163" s="8">
        <v>4</v>
      </c>
      <c r="I163" s="7">
        <v>72000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ht="19.5" customHeight="1">
      <c r="A164" s="4">
        <v>43889</v>
      </c>
      <c r="B164" s="5" t="s">
        <v>51</v>
      </c>
      <c r="C164" s="6" t="s">
        <v>26</v>
      </c>
      <c r="D164" s="6" t="s">
        <v>34</v>
      </c>
      <c r="E164" s="6" t="s">
        <v>14</v>
      </c>
      <c r="F164" s="6" t="s">
        <v>15</v>
      </c>
      <c r="G164" s="7">
        <v>10000</v>
      </c>
      <c r="H164" s="8">
        <v>1</v>
      </c>
      <c r="I164" s="7">
        <v>10000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19.5" customHeight="1">
      <c r="A165" s="4">
        <v>43897</v>
      </c>
      <c r="B165" s="5" t="s">
        <v>51</v>
      </c>
      <c r="C165" s="6" t="s">
        <v>26</v>
      </c>
      <c r="D165" s="6" t="s">
        <v>34</v>
      </c>
      <c r="E165" s="6" t="s">
        <v>12</v>
      </c>
      <c r="F165" s="6" t="s">
        <v>25</v>
      </c>
      <c r="G165" s="7">
        <v>6000</v>
      </c>
      <c r="H165" s="8">
        <v>2</v>
      </c>
      <c r="I165" s="7">
        <v>12000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ht="19.5" customHeight="1">
      <c r="A166" s="4">
        <v>43924</v>
      </c>
      <c r="B166" s="5" t="s">
        <v>51</v>
      </c>
      <c r="C166" s="6" t="s">
        <v>26</v>
      </c>
      <c r="D166" s="6" t="s">
        <v>34</v>
      </c>
      <c r="E166" s="6" t="s">
        <v>12</v>
      </c>
      <c r="F166" s="6" t="s">
        <v>13</v>
      </c>
      <c r="G166" s="7">
        <v>7000</v>
      </c>
      <c r="H166" s="8">
        <v>3</v>
      </c>
      <c r="I166" s="7">
        <v>21000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ht="19.5" customHeight="1">
      <c r="A167" s="4">
        <v>43930</v>
      </c>
      <c r="B167" s="5" t="s">
        <v>51</v>
      </c>
      <c r="C167" s="6" t="s">
        <v>26</v>
      </c>
      <c r="D167" s="6" t="s">
        <v>34</v>
      </c>
      <c r="E167" s="6" t="s">
        <v>12</v>
      </c>
      <c r="F167" s="6" t="s">
        <v>13</v>
      </c>
      <c r="G167" s="7">
        <v>7000</v>
      </c>
      <c r="H167" s="8">
        <v>8</v>
      </c>
      <c r="I167" s="7">
        <v>56000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19.5" customHeight="1">
      <c r="A168" s="4">
        <v>43932</v>
      </c>
      <c r="B168" s="5" t="s">
        <v>51</v>
      </c>
      <c r="C168" s="6" t="s">
        <v>26</v>
      </c>
      <c r="D168" s="6" t="s">
        <v>34</v>
      </c>
      <c r="E168" s="6" t="s">
        <v>12</v>
      </c>
      <c r="F168" s="6" t="s">
        <v>13</v>
      </c>
      <c r="G168" s="7">
        <v>7000</v>
      </c>
      <c r="H168" s="8">
        <v>3</v>
      </c>
      <c r="I168" s="7">
        <v>21000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ht="19.5" customHeight="1">
      <c r="A169" s="4">
        <v>43935</v>
      </c>
      <c r="B169" s="5" t="s">
        <v>51</v>
      </c>
      <c r="C169" s="6" t="s">
        <v>26</v>
      </c>
      <c r="D169" s="6" t="s">
        <v>34</v>
      </c>
      <c r="E169" s="6" t="s">
        <v>12</v>
      </c>
      <c r="F169" s="6" t="s">
        <v>25</v>
      </c>
      <c r="G169" s="7">
        <v>6000</v>
      </c>
      <c r="H169" s="8">
        <v>4</v>
      </c>
      <c r="I169" s="7">
        <v>24000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ht="19.5" customHeight="1">
      <c r="A170" s="4">
        <v>43939</v>
      </c>
      <c r="B170" s="5" t="s">
        <v>51</v>
      </c>
      <c r="C170" s="6" t="s">
        <v>26</v>
      </c>
      <c r="D170" s="6" t="s">
        <v>34</v>
      </c>
      <c r="E170" s="6" t="s">
        <v>17</v>
      </c>
      <c r="F170" s="6" t="s">
        <v>22</v>
      </c>
      <c r="G170" s="7">
        <v>8000</v>
      </c>
      <c r="H170" s="8">
        <v>1</v>
      </c>
      <c r="I170" s="7">
        <v>8000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ht="19.5" customHeight="1">
      <c r="A171" s="4">
        <v>43940</v>
      </c>
      <c r="B171" s="5" t="s">
        <v>51</v>
      </c>
      <c r="C171" s="6" t="s">
        <v>26</v>
      </c>
      <c r="D171" s="6" t="s">
        <v>34</v>
      </c>
      <c r="E171" s="6" t="s">
        <v>17</v>
      </c>
      <c r="F171" s="6" t="s">
        <v>22</v>
      </c>
      <c r="G171" s="7">
        <v>8000</v>
      </c>
      <c r="H171" s="8">
        <v>6</v>
      </c>
      <c r="I171" s="7">
        <v>48000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ht="19.5" customHeight="1">
      <c r="A172" s="4">
        <v>43963</v>
      </c>
      <c r="B172" s="5" t="s">
        <v>51</v>
      </c>
      <c r="C172" s="6" t="s">
        <v>26</v>
      </c>
      <c r="D172" s="6" t="s">
        <v>34</v>
      </c>
      <c r="E172" s="6" t="s">
        <v>14</v>
      </c>
      <c r="F172" s="6" t="s">
        <v>15</v>
      </c>
      <c r="G172" s="7">
        <v>10000</v>
      </c>
      <c r="H172" s="8">
        <v>6</v>
      </c>
      <c r="I172" s="7">
        <v>60000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ht="19.5" customHeight="1">
      <c r="A173" s="4">
        <v>43966</v>
      </c>
      <c r="B173" s="5" t="s">
        <v>51</v>
      </c>
      <c r="C173" s="6" t="s">
        <v>26</v>
      </c>
      <c r="D173" s="6" t="s">
        <v>34</v>
      </c>
      <c r="E173" s="6" t="s">
        <v>12</v>
      </c>
      <c r="F173" s="6" t="s">
        <v>13</v>
      </c>
      <c r="G173" s="7">
        <v>7000</v>
      </c>
      <c r="H173" s="8">
        <v>6</v>
      </c>
      <c r="I173" s="7">
        <v>42000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ht="19.5" customHeight="1">
      <c r="A174" s="4">
        <v>43975</v>
      </c>
      <c r="B174" s="5" t="s">
        <v>51</v>
      </c>
      <c r="C174" s="6" t="s">
        <v>26</v>
      </c>
      <c r="D174" s="6" t="s">
        <v>34</v>
      </c>
      <c r="E174" s="6" t="s">
        <v>17</v>
      </c>
      <c r="F174" s="6" t="s">
        <v>18</v>
      </c>
      <c r="G174" s="7">
        <v>4000</v>
      </c>
      <c r="H174" s="8">
        <v>7</v>
      </c>
      <c r="I174" s="7">
        <v>28000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ht="19.5" customHeight="1">
      <c r="A175" s="4">
        <v>43975</v>
      </c>
      <c r="B175" s="5" t="s">
        <v>51</v>
      </c>
      <c r="C175" s="6" t="s">
        <v>26</v>
      </c>
      <c r="D175" s="6" t="s">
        <v>34</v>
      </c>
      <c r="E175" s="6" t="s">
        <v>12</v>
      </c>
      <c r="F175" s="6" t="s">
        <v>25</v>
      </c>
      <c r="G175" s="7">
        <v>6000</v>
      </c>
      <c r="H175" s="8">
        <v>5</v>
      </c>
      <c r="I175" s="7">
        <v>30000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ht="19.5" customHeight="1">
      <c r="A176" s="4">
        <v>43990</v>
      </c>
      <c r="B176" s="5" t="s">
        <v>51</v>
      </c>
      <c r="C176" s="6" t="s">
        <v>26</v>
      </c>
      <c r="D176" s="6" t="s">
        <v>34</v>
      </c>
      <c r="E176" s="6" t="s">
        <v>12</v>
      </c>
      <c r="F176" s="6" t="s">
        <v>13</v>
      </c>
      <c r="G176" s="7">
        <v>7000</v>
      </c>
      <c r="H176" s="8">
        <v>7</v>
      </c>
      <c r="I176" s="7">
        <v>49000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ht="19.5" customHeight="1">
      <c r="A177" s="4">
        <v>43996</v>
      </c>
      <c r="B177" s="5" t="s">
        <v>51</v>
      </c>
      <c r="C177" s="6" t="s">
        <v>26</v>
      </c>
      <c r="D177" s="6" t="s">
        <v>34</v>
      </c>
      <c r="E177" s="6" t="s">
        <v>17</v>
      </c>
      <c r="F177" s="6" t="s">
        <v>22</v>
      </c>
      <c r="G177" s="7">
        <v>8000</v>
      </c>
      <c r="H177" s="8">
        <v>8</v>
      </c>
      <c r="I177" s="7">
        <v>64000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ht="19.5" customHeight="1">
      <c r="A178" s="4">
        <v>43998</v>
      </c>
      <c r="B178" s="5" t="s">
        <v>51</v>
      </c>
      <c r="C178" s="6" t="s">
        <v>26</v>
      </c>
      <c r="D178" s="6" t="s">
        <v>34</v>
      </c>
      <c r="E178" s="6" t="s">
        <v>17</v>
      </c>
      <c r="F178" s="6" t="s">
        <v>22</v>
      </c>
      <c r="G178" s="7">
        <v>8000</v>
      </c>
      <c r="H178" s="8">
        <v>5</v>
      </c>
      <c r="I178" s="7">
        <v>40000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ht="19.5" customHeight="1">
      <c r="A179" s="4">
        <v>44004</v>
      </c>
      <c r="B179" s="5" t="s">
        <v>51</v>
      </c>
      <c r="C179" s="6" t="s">
        <v>26</v>
      </c>
      <c r="D179" s="6" t="s">
        <v>34</v>
      </c>
      <c r="E179" s="6" t="s">
        <v>17</v>
      </c>
      <c r="F179" s="6" t="s">
        <v>22</v>
      </c>
      <c r="G179" s="7">
        <v>8000</v>
      </c>
      <c r="H179" s="8">
        <v>8</v>
      </c>
      <c r="I179" s="7">
        <v>64000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ht="19.5" customHeight="1">
      <c r="A180" s="4">
        <v>44012</v>
      </c>
      <c r="B180" s="5" t="s">
        <v>51</v>
      </c>
      <c r="C180" s="6" t="s">
        <v>26</v>
      </c>
      <c r="D180" s="6" t="s">
        <v>34</v>
      </c>
      <c r="E180" s="6" t="s">
        <v>12</v>
      </c>
      <c r="F180" s="6" t="s">
        <v>20</v>
      </c>
      <c r="G180" s="7">
        <v>3000</v>
      </c>
      <c r="H180" s="8">
        <v>7</v>
      </c>
      <c r="I180" s="7">
        <v>21000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ht="19.5" customHeight="1">
      <c r="A181" s="4">
        <v>44028</v>
      </c>
      <c r="B181" s="5" t="s">
        <v>51</v>
      </c>
      <c r="C181" s="6" t="s">
        <v>26</v>
      </c>
      <c r="D181" s="6" t="s">
        <v>34</v>
      </c>
      <c r="E181" s="6" t="s">
        <v>17</v>
      </c>
      <c r="F181" s="6" t="s">
        <v>22</v>
      </c>
      <c r="G181" s="7">
        <v>8000</v>
      </c>
      <c r="H181" s="8">
        <v>8</v>
      </c>
      <c r="I181" s="7">
        <v>64000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39" ht="19.5" customHeight="1">
      <c r="A182" s="4">
        <v>44031</v>
      </c>
      <c r="B182" s="5" t="s">
        <v>51</v>
      </c>
      <c r="C182" s="6" t="s">
        <v>26</v>
      </c>
      <c r="D182" s="6" t="s">
        <v>34</v>
      </c>
      <c r="E182" s="6" t="s">
        <v>14</v>
      </c>
      <c r="F182" s="6" t="s">
        <v>15</v>
      </c>
      <c r="G182" s="7">
        <v>10000</v>
      </c>
      <c r="H182" s="8">
        <v>1</v>
      </c>
      <c r="I182" s="7">
        <v>10000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1:39" ht="19.5" customHeight="1">
      <c r="A183" s="4">
        <v>44033</v>
      </c>
      <c r="B183" s="5" t="s">
        <v>51</v>
      </c>
      <c r="C183" s="6" t="s">
        <v>26</v>
      </c>
      <c r="D183" s="6" t="s">
        <v>34</v>
      </c>
      <c r="E183" s="6" t="s">
        <v>12</v>
      </c>
      <c r="F183" s="6" t="s">
        <v>20</v>
      </c>
      <c r="G183" s="7">
        <v>3000</v>
      </c>
      <c r="H183" s="8">
        <v>4</v>
      </c>
      <c r="I183" s="7">
        <v>12000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1:39" ht="19.5" customHeight="1">
      <c r="A184" s="4">
        <v>44034</v>
      </c>
      <c r="B184" s="5" t="s">
        <v>51</v>
      </c>
      <c r="C184" s="6" t="s">
        <v>26</v>
      </c>
      <c r="D184" s="6" t="s">
        <v>34</v>
      </c>
      <c r="E184" s="6" t="s">
        <v>17</v>
      </c>
      <c r="F184" s="6" t="s">
        <v>22</v>
      </c>
      <c r="G184" s="7">
        <v>8000</v>
      </c>
      <c r="H184" s="8">
        <v>7</v>
      </c>
      <c r="I184" s="7">
        <v>56000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1:39" ht="19.5" customHeight="1">
      <c r="A185" s="4">
        <v>44038</v>
      </c>
      <c r="B185" s="5" t="s">
        <v>51</v>
      </c>
      <c r="C185" s="6" t="s">
        <v>26</v>
      </c>
      <c r="D185" s="6" t="s">
        <v>34</v>
      </c>
      <c r="E185" s="6" t="s">
        <v>12</v>
      </c>
      <c r="F185" s="6" t="s">
        <v>13</v>
      </c>
      <c r="G185" s="7">
        <v>7000</v>
      </c>
      <c r="H185" s="8">
        <v>8</v>
      </c>
      <c r="I185" s="7">
        <v>56000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1:39" ht="19.5" customHeight="1">
      <c r="A186" s="4">
        <v>44047</v>
      </c>
      <c r="B186" s="5" t="s">
        <v>51</v>
      </c>
      <c r="C186" s="6" t="s">
        <v>26</v>
      </c>
      <c r="D186" s="6" t="s">
        <v>34</v>
      </c>
      <c r="E186" s="6" t="s">
        <v>17</v>
      </c>
      <c r="F186" s="6" t="s">
        <v>18</v>
      </c>
      <c r="G186" s="7">
        <v>4000</v>
      </c>
      <c r="H186" s="8">
        <v>7</v>
      </c>
      <c r="I186" s="7">
        <v>28000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1:39" ht="19.5" customHeight="1">
      <c r="A187" s="4">
        <v>44050</v>
      </c>
      <c r="B187" s="5" t="s">
        <v>51</v>
      </c>
      <c r="C187" s="6" t="s">
        <v>26</v>
      </c>
      <c r="D187" s="6" t="s">
        <v>34</v>
      </c>
      <c r="E187" s="6" t="s">
        <v>12</v>
      </c>
      <c r="F187" s="6" t="s">
        <v>20</v>
      </c>
      <c r="G187" s="7">
        <v>3000</v>
      </c>
      <c r="H187" s="8">
        <v>1</v>
      </c>
      <c r="I187" s="7">
        <v>3000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1:39" ht="19.5" customHeight="1">
      <c r="A188" s="4">
        <v>44063</v>
      </c>
      <c r="B188" s="5" t="s">
        <v>51</v>
      </c>
      <c r="C188" s="6" t="s">
        <v>26</v>
      </c>
      <c r="D188" s="6" t="s">
        <v>34</v>
      </c>
      <c r="E188" s="6" t="s">
        <v>12</v>
      </c>
      <c r="F188" s="6" t="s">
        <v>13</v>
      </c>
      <c r="G188" s="7">
        <v>7000</v>
      </c>
      <c r="H188" s="8">
        <v>5</v>
      </c>
      <c r="I188" s="7">
        <v>35000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1:39" ht="19.5" customHeight="1">
      <c r="A189" s="4">
        <v>44064</v>
      </c>
      <c r="B189" s="5" t="s">
        <v>51</v>
      </c>
      <c r="C189" s="6" t="s">
        <v>26</v>
      </c>
      <c r="D189" s="6" t="s">
        <v>34</v>
      </c>
      <c r="E189" s="6" t="s">
        <v>14</v>
      </c>
      <c r="F189" s="6" t="s">
        <v>27</v>
      </c>
      <c r="G189" s="7">
        <v>18000</v>
      </c>
      <c r="H189" s="8">
        <v>3</v>
      </c>
      <c r="I189" s="7">
        <v>54000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1:39" ht="19.5" customHeight="1">
      <c r="A190" s="4">
        <v>44067</v>
      </c>
      <c r="B190" s="5" t="s">
        <v>51</v>
      </c>
      <c r="C190" s="6" t="s">
        <v>26</v>
      </c>
      <c r="D190" s="6" t="s">
        <v>34</v>
      </c>
      <c r="E190" s="6" t="s">
        <v>12</v>
      </c>
      <c r="F190" s="6" t="s">
        <v>20</v>
      </c>
      <c r="G190" s="7">
        <v>3000</v>
      </c>
      <c r="H190" s="8">
        <v>9</v>
      </c>
      <c r="I190" s="7">
        <v>27000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1:39" ht="19.5" customHeight="1">
      <c r="A191" s="4">
        <v>44068</v>
      </c>
      <c r="B191" s="5" t="s">
        <v>51</v>
      </c>
      <c r="C191" s="6" t="s">
        <v>26</v>
      </c>
      <c r="D191" s="6" t="s">
        <v>34</v>
      </c>
      <c r="E191" s="6" t="s">
        <v>17</v>
      </c>
      <c r="F191" s="6" t="s">
        <v>22</v>
      </c>
      <c r="G191" s="7">
        <v>8000</v>
      </c>
      <c r="H191" s="8">
        <v>1</v>
      </c>
      <c r="I191" s="7">
        <v>8000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1:39" ht="19.5" customHeight="1">
      <c r="A192" s="4">
        <v>44068</v>
      </c>
      <c r="B192" s="5" t="s">
        <v>51</v>
      </c>
      <c r="C192" s="6" t="s">
        <v>26</v>
      </c>
      <c r="D192" s="6" t="s">
        <v>34</v>
      </c>
      <c r="E192" s="6" t="s">
        <v>12</v>
      </c>
      <c r="F192" s="6" t="s">
        <v>25</v>
      </c>
      <c r="G192" s="7">
        <v>6000</v>
      </c>
      <c r="H192" s="8">
        <v>3</v>
      </c>
      <c r="I192" s="7">
        <v>18000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1:39" ht="19.5" customHeight="1">
      <c r="A193" s="4">
        <v>44070</v>
      </c>
      <c r="B193" s="5" t="s">
        <v>51</v>
      </c>
      <c r="C193" s="6" t="s">
        <v>26</v>
      </c>
      <c r="D193" s="6" t="s">
        <v>34</v>
      </c>
      <c r="E193" s="6" t="s">
        <v>12</v>
      </c>
      <c r="F193" s="6" t="s">
        <v>13</v>
      </c>
      <c r="G193" s="7">
        <v>7000</v>
      </c>
      <c r="H193" s="8">
        <v>9</v>
      </c>
      <c r="I193" s="7">
        <v>63000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</row>
    <row r="194" spans="1:39" ht="19.5" customHeight="1">
      <c r="A194" s="4">
        <v>44071</v>
      </c>
      <c r="B194" s="5" t="s">
        <v>51</v>
      </c>
      <c r="C194" s="6" t="s">
        <v>26</v>
      </c>
      <c r="D194" s="6" t="s">
        <v>34</v>
      </c>
      <c r="E194" s="6" t="s">
        <v>14</v>
      </c>
      <c r="F194" s="6" t="s">
        <v>27</v>
      </c>
      <c r="G194" s="7">
        <v>18000</v>
      </c>
      <c r="H194" s="8">
        <v>4</v>
      </c>
      <c r="I194" s="7">
        <v>72000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</row>
    <row r="195" spans="1:39" ht="19.5" customHeight="1">
      <c r="A195" s="4">
        <v>44090</v>
      </c>
      <c r="B195" s="5" t="s">
        <v>51</v>
      </c>
      <c r="C195" s="6" t="s">
        <v>26</v>
      </c>
      <c r="D195" s="6" t="s">
        <v>34</v>
      </c>
      <c r="E195" s="6" t="s">
        <v>12</v>
      </c>
      <c r="F195" s="6" t="s">
        <v>13</v>
      </c>
      <c r="G195" s="7">
        <v>7000</v>
      </c>
      <c r="H195" s="8">
        <v>6</v>
      </c>
      <c r="I195" s="7">
        <v>42000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</row>
    <row r="196" spans="1:39" ht="19.5" customHeight="1">
      <c r="A196" s="4">
        <v>44096</v>
      </c>
      <c r="B196" s="5" t="s">
        <v>51</v>
      </c>
      <c r="C196" s="6" t="s">
        <v>26</v>
      </c>
      <c r="D196" s="6" t="s">
        <v>34</v>
      </c>
      <c r="E196" s="6" t="s">
        <v>14</v>
      </c>
      <c r="F196" s="6" t="s">
        <v>15</v>
      </c>
      <c r="G196" s="7">
        <v>10000</v>
      </c>
      <c r="H196" s="8">
        <v>9</v>
      </c>
      <c r="I196" s="7">
        <v>90000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</row>
    <row r="197" spans="1:39" ht="19.5" customHeight="1">
      <c r="A197" s="4">
        <v>44106</v>
      </c>
      <c r="B197" s="5" t="s">
        <v>51</v>
      </c>
      <c r="C197" s="6" t="s">
        <v>26</v>
      </c>
      <c r="D197" s="6" t="s">
        <v>34</v>
      </c>
      <c r="E197" s="6" t="s">
        <v>14</v>
      </c>
      <c r="F197" s="6" t="s">
        <v>15</v>
      </c>
      <c r="G197" s="7">
        <v>10000</v>
      </c>
      <c r="H197" s="8">
        <v>10</v>
      </c>
      <c r="I197" s="7">
        <v>100000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1:39" ht="19.5" customHeight="1">
      <c r="A198" s="4">
        <v>44107</v>
      </c>
      <c r="B198" s="5" t="s">
        <v>51</v>
      </c>
      <c r="C198" s="6" t="s">
        <v>26</v>
      </c>
      <c r="D198" s="6" t="s">
        <v>34</v>
      </c>
      <c r="E198" s="6" t="s">
        <v>17</v>
      </c>
      <c r="F198" s="6" t="s">
        <v>18</v>
      </c>
      <c r="G198" s="7">
        <v>4000</v>
      </c>
      <c r="H198" s="8">
        <v>2</v>
      </c>
      <c r="I198" s="7">
        <v>8000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</row>
    <row r="199" spans="1:39" ht="19.5" customHeight="1">
      <c r="A199" s="4">
        <v>44122</v>
      </c>
      <c r="B199" s="5" t="s">
        <v>51</v>
      </c>
      <c r="C199" s="6" t="s">
        <v>26</v>
      </c>
      <c r="D199" s="6" t="s">
        <v>34</v>
      </c>
      <c r="E199" s="6" t="s">
        <v>14</v>
      </c>
      <c r="F199" s="6" t="s">
        <v>27</v>
      </c>
      <c r="G199" s="7">
        <v>18000</v>
      </c>
      <c r="H199" s="8">
        <v>3</v>
      </c>
      <c r="I199" s="7">
        <v>54000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</row>
    <row r="200" spans="1:39" ht="19.5" customHeight="1">
      <c r="A200" s="4">
        <v>44138</v>
      </c>
      <c r="B200" s="5" t="s">
        <v>51</v>
      </c>
      <c r="C200" s="6" t="s">
        <v>26</v>
      </c>
      <c r="D200" s="6" t="s">
        <v>34</v>
      </c>
      <c r="E200" s="6" t="s">
        <v>14</v>
      </c>
      <c r="F200" s="6" t="s">
        <v>15</v>
      </c>
      <c r="G200" s="7">
        <v>10000</v>
      </c>
      <c r="H200" s="8">
        <v>7</v>
      </c>
      <c r="I200" s="7">
        <v>70000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</row>
    <row r="201" spans="1:39" ht="19.5" customHeight="1">
      <c r="A201" s="4">
        <v>44138</v>
      </c>
      <c r="B201" s="5" t="s">
        <v>51</v>
      </c>
      <c r="C201" s="6" t="s">
        <v>26</v>
      </c>
      <c r="D201" s="6" t="s">
        <v>34</v>
      </c>
      <c r="E201" s="6" t="s">
        <v>17</v>
      </c>
      <c r="F201" s="6" t="s">
        <v>22</v>
      </c>
      <c r="G201" s="7">
        <v>8000</v>
      </c>
      <c r="H201" s="8">
        <v>7</v>
      </c>
      <c r="I201" s="7">
        <v>56000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</row>
    <row r="202" spans="1:39" ht="19.5" customHeight="1">
      <c r="A202" s="4">
        <v>44139</v>
      </c>
      <c r="B202" s="5" t="s">
        <v>51</v>
      </c>
      <c r="C202" s="6" t="s">
        <v>26</v>
      </c>
      <c r="D202" s="6" t="s">
        <v>34</v>
      </c>
      <c r="E202" s="6" t="s">
        <v>14</v>
      </c>
      <c r="F202" s="6" t="s">
        <v>15</v>
      </c>
      <c r="G202" s="7">
        <v>10000</v>
      </c>
      <c r="H202" s="8">
        <v>2</v>
      </c>
      <c r="I202" s="7">
        <v>20000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</row>
    <row r="203" spans="1:39" ht="19.5" customHeight="1">
      <c r="A203" s="4">
        <v>44147</v>
      </c>
      <c r="B203" s="5" t="s">
        <v>51</v>
      </c>
      <c r="C203" s="6" t="s">
        <v>26</v>
      </c>
      <c r="D203" s="6" t="s">
        <v>34</v>
      </c>
      <c r="E203" s="6" t="s">
        <v>14</v>
      </c>
      <c r="F203" s="6" t="s">
        <v>15</v>
      </c>
      <c r="G203" s="7">
        <v>10000</v>
      </c>
      <c r="H203" s="8">
        <v>5</v>
      </c>
      <c r="I203" s="7">
        <v>50000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</row>
    <row r="204" spans="1:39" ht="19.5" customHeight="1">
      <c r="A204" s="4">
        <v>44154</v>
      </c>
      <c r="B204" s="5" t="s">
        <v>51</v>
      </c>
      <c r="C204" s="6" t="s">
        <v>26</v>
      </c>
      <c r="D204" s="6" t="s">
        <v>34</v>
      </c>
      <c r="E204" s="6" t="s">
        <v>14</v>
      </c>
      <c r="F204" s="6" t="s">
        <v>27</v>
      </c>
      <c r="G204" s="7">
        <v>18000</v>
      </c>
      <c r="H204" s="8">
        <v>10</v>
      </c>
      <c r="I204" s="7">
        <v>180000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</row>
    <row r="205" spans="1:39" ht="19.5" customHeight="1">
      <c r="A205" s="4">
        <v>44164</v>
      </c>
      <c r="B205" s="5" t="s">
        <v>51</v>
      </c>
      <c r="C205" s="6" t="s">
        <v>26</v>
      </c>
      <c r="D205" s="6" t="s">
        <v>34</v>
      </c>
      <c r="E205" s="6" t="s">
        <v>12</v>
      </c>
      <c r="F205" s="6" t="s">
        <v>20</v>
      </c>
      <c r="G205" s="7">
        <v>3000</v>
      </c>
      <c r="H205" s="8">
        <v>5</v>
      </c>
      <c r="I205" s="7">
        <v>15000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 spans="1:39" ht="19.5" customHeight="1">
      <c r="A206" s="4">
        <v>44166</v>
      </c>
      <c r="B206" s="5" t="s">
        <v>51</v>
      </c>
      <c r="C206" s="6" t="s">
        <v>26</v>
      </c>
      <c r="D206" s="6" t="s">
        <v>34</v>
      </c>
      <c r="E206" s="6" t="s">
        <v>12</v>
      </c>
      <c r="F206" s="6" t="s">
        <v>25</v>
      </c>
      <c r="G206" s="7">
        <v>6000</v>
      </c>
      <c r="H206" s="8">
        <v>2</v>
      </c>
      <c r="I206" s="7">
        <v>12000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</row>
    <row r="207" spans="1:39" ht="19.5" customHeight="1">
      <c r="A207" s="4">
        <v>44172</v>
      </c>
      <c r="B207" s="5" t="s">
        <v>51</v>
      </c>
      <c r="C207" s="6" t="s">
        <v>26</v>
      </c>
      <c r="D207" s="6" t="s">
        <v>34</v>
      </c>
      <c r="E207" s="6" t="s">
        <v>12</v>
      </c>
      <c r="F207" s="6" t="s">
        <v>25</v>
      </c>
      <c r="G207" s="7">
        <v>6000</v>
      </c>
      <c r="H207" s="8">
        <v>6</v>
      </c>
      <c r="I207" s="7">
        <v>36000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1:39" ht="19.5" customHeight="1">
      <c r="A208" s="4">
        <v>44177</v>
      </c>
      <c r="B208" s="5" t="s">
        <v>51</v>
      </c>
      <c r="C208" s="6" t="s">
        <v>26</v>
      </c>
      <c r="D208" s="6" t="s">
        <v>34</v>
      </c>
      <c r="E208" s="6" t="s">
        <v>12</v>
      </c>
      <c r="F208" s="6" t="s">
        <v>13</v>
      </c>
      <c r="G208" s="7">
        <v>7000</v>
      </c>
      <c r="H208" s="8">
        <v>7</v>
      </c>
      <c r="I208" s="7">
        <v>49000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1:39" ht="19.5" customHeight="1">
      <c r="A209" s="4">
        <v>44177</v>
      </c>
      <c r="B209" s="5" t="s">
        <v>51</v>
      </c>
      <c r="C209" s="6" t="s">
        <v>26</v>
      </c>
      <c r="D209" s="6" t="s">
        <v>34</v>
      </c>
      <c r="E209" s="6" t="s">
        <v>12</v>
      </c>
      <c r="F209" s="6" t="s">
        <v>20</v>
      </c>
      <c r="G209" s="7">
        <v>3000</v>
      </c>
      <c r="H209" s="8">
        <v>3</v>
      </c>
      <c r="I209" s="7">
        <v>9000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1:39" ht="19.5" customHeight="1">
      <c r="A210" s="4">
        <v>44178</v>
      </c>
      <c r="B210" s="5" t="s">
        <v>51</v>
      </c>
      <c r="C210" s="6" t="s">
        <v>26</v>
      </c>
      <c r="D210" s="6" t="s">
        <v>34</v>
      </c>
      <c r="E210" s="6" t="s">
        <v>14</v>
      </c>
      <c r="F210" s="6" t="s">
        <v>15</v>
      </c>
      <c r="G210" s="7">
        <v>10000</v>
      </c>
      <c r="H210" s="8">
        <v>9</v>
      </c>
      <c r="I210" s="7">
        <v>90000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1:39" ht="19.5" customHeight="1">
      <c r="A211" s="4">
        <v>44178</v>
      </c>
      <c r="B211" s="5" t="s">
        <v>51</v>
      </c>
      <c r="C211" s="6" t="s">
        <v>26</v>
      </c>
      <c r="D211" s="6" t="s">
        <v>34</v>
      </c>
      <c r="E211" s="6" t="s">
        <v>17</v>
      </c>
      <c r="F211" s="6" t="s">
        <v>22</v>
      </c>
      <c r="G211" s="7">
        <v>8000</v>
      </c>
      <c r="H211" s="8">
        <v>8</v>
      </c>
      <c r="I211" s="7">
        <v>64000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1:39" ht="19.5" customHeight="1">
      <c r="A212" s="4">
        <v>44186</v>
      </c>
      <c r="B212" s="5" t="s">
        <v>51</v>
      </c>
      <c r="C212" s="6" t="s">
        <v>26</v>
      </c>
      <c r="D212" s="6" t="s">
        <v>34</v>
      </c>
      <c r="E212" s="6" t="s">
        <v>12</v>
      </c>
      <c r="F212" s="6" t="s">
        <v>20</v>
      </c>
      <c r="G212" s="7">
        <v>3000</v>
      </c>
      <c r="H212" s="8">
        <v>5</v>
      </c>
      <c r="I212" s="7">
        <v>15000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1:39" ht="19.5" customHeight="1">
      <c r="A213" s="4">
        <v>44191</v>
      </c>
      <c r="B213" s="5" t="s">
        <v>51</v>
      </c>
      <c r="C213" s="6" t="s">
        <v>26</v>
      </c>
      <c r="D213" s="6" t="s">
        <v>34</v>
      </c>
      <c r="E213" s="6" t="s">
        <v>12</v>
      </c>
      <c r="F213" s="6" t="s">
        <v>20</v>
      </c>
      <c r="G213" s="7">
        <v>3000</v>
      </c>
      <c r="H213" s="8">
        <v>5</v>
      </c>
      <c r="I213" s="7">
        <v>15000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1:39" ht="19.5" customHeight="1">
      <c r="A214" s="4">
        <v>44195</v>
      </c>
      <c r="B214" s="5" t="s">
        <v>51</v>
      </c>
      <c r="C214" s="6" t="s">
        <v>26</v>
      </c>
      <c r="D214" s="6" t="s">
        <v>34</v>
      </c>
      <c r="E214" s="6" t="s">
        <v>14</v>
      </c>
      <c r="F214" s="6" t="s">
        <v>27</v>
      </c>
      <c r="G214" s="7">
        <v>18000</v>
      </c>
      <c r="H214" s="8">
        <v>4</v>
      </c>
      <c r="I214" s="7">
        <v>72000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1:39" ht="19.5" customHeight="1">
      <c r="A215" s="4">
        <v>44201</v>
      </c>
      <c r="B215" s="5" t="s">
        <v>51</v>
      </c>
      <c r="C215" s="6" t="s">
        <v>26</v>
      </c>
      <c r="D215" s="6" t="s">
        <v>34</v>
      </c>
      <c r="E215" s="6" t="s">
        <v>12</v>
      </c>
      <c r="F215" s="6" t="s">
        <v>25</v>
      </c>
      <c r="G215" s="7">
        <v>6000</v>
      </c>
      <c r="H215" s="8">
        <v>10</v>
      </c>
      <c r="I215" s="7">
        <v>60000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1:39" ht="19.5" customHeight="1">
      <c r="A216" s="4">
        <v>44215</v>
      </c>
      <c r="B216" s="5" t="s">
        <v>51</v>
      </c>
      <c r="C216" s="6" t="s">
        <v>26</v>
      </c>
      <c r="D216" s="6" t="s">
        <v>34</v>
      </c>
      <c r="E216" s="6" t="s">
        <v>17</v>
      </c>
      <c r="F216" s="6" t="s">
        <v>18</v>
      </c>
      <c r="G216" s="7">
        <v>4000</v>
      </c>
      <c r="H216" s="8">
        <v>1</v>
      </c>
      <c r="I216" s="7">
        <v>4000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1:39" ht="19.5" customHeight="1">
      <c r="A217" s="4">
        <v>44217</v>
      </c>
      <c r="B217" s="5" t="s">
        <v>51</v>
      </c>
      <c r="C217" s="6" t="s">
        <v>26</v>
      </c>
      <c r="D217" s="6" t="s">
        <v>34</v>
      </c>
      <c r="E217" s="6" t="s">
        <v>14</v>
      </c>
      <c r="F217" s="6" t="s">
        <v>27</v>
      </c>
      <c r="G217" s="7">
        <v>18000</v>
      </c>
      <c r="H217" s="8">
        <v>1</v>
      </c>
      <c r="I217" s="7">
        <v>18000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1:39" ht="19.5" customHeight="1">
      <c r="A218" s="4">
        <v>44220</v>
      </c>
      <c r="B218" s="5" t="s">
        <v>51</v>
      </c>
      <c r="C218" s="6" t="s">
        <v>26</v>
      </c>
      <c r="D218" s="6" t="s">
        <v>34</v>
      </c>
      <c r="E218" s="6" t="s">
        <v>12</v>
      </c>
      <c r="F218" s="6" t="s">
        <v>13</v>
      </c>
      <c r="G218" s="7">
        <v>7000</v>
      </c>
      <c r="H218" s="8">
        <v>6</v>
      </c>
      <c r="I218" s="7">
        <v>42000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1:39" ht="19.5" customHeight="1">
      <c r="A219" s="4">
        <v>44222</v>
      </c>
      <c r="B219" s="5" t="s">
        <v>51</v>
      </c>
      <c r="C219" s="6" t="s">
        <v>26</v>
      </c>
      <c r="D219" s="6" t="s">
        <v>34</v>
      </c>
      <c r="E219" s="6" t="s">
        <v>17</v>
      </c>
      <c r="F219" s="6" t="s">
        <v>18</v>
      </c>
      <c r="G219" s="7">
        <v>4000</v>
      </c>
      <c r="H219" s="8">
        <v>6</v>
      </c>
      <c r="I219" s="7">
        <v>24000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1:39" ht="19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1:39" ht="19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1:39" ht="19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1:39" ht="19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1:39" ht="19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1:39" ht="19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1:39" ht="19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1:39" ht="19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1:39" ht="19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1:39" ht="19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1:39" ht="19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1:39" ht="19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1:39" ht="19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1:39" ht="19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1:39" ht="19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1:39" ht="19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1:39" ht="19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1:39" ht="19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1:39" ht="19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1:39" ht="19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1:39" ht="19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1:39" ht="19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1:39" ht="19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1:39" ht="19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1:39" ht="19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1:39" ht="19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1:39" ht="19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1:39" ht="19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1:39" ht="19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1:39" ht="19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1:39" ht="19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1:39" ht="19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1:39" ht="19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1:39" ht="19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 spans="1:39" ht="19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 spans="1:39" ht="19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 spans="1:39" ht="19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</row>
    <row r="257" spans="1:39" ht="19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</row>
    <row r="258" spans="1:39" ht="19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</row>
    <row r="259" spans="1:39" ht="19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</row>
    <row r="260" spans="1:39" ht="19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</row>
    <row r="261" spans="1:39" ht="19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</row>
    <row r="262" spans="1:39" ht="19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</row>
    <row r="263" spans="1:39" ht="19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</row>
    <row r="264" spans="1:39" ht="19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</row>
    <row r="265" spans="1:39" ht="19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</row>
    <row r="266" spans="1:39" ht="19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</row>
    <row r="267" spans="1:39" ht="19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</row>
    <row r="268" spans="1:39" ht="19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</row>
    <row r="269" spans="1:39" ht="19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</row>
    <row r="270" spans="1:39" ht="19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</row>
    <row r="271" spans="1:39" ht="19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</row>
    <row r="272" spans="1:39" ht="19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</row>
    <row r="273" spans="1:39" ht="19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</row>
    <row r="274" spans="1:39" ht="19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</row>
    <row r="275" spans="1:39" ht="19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</row>
    <row r="276" spans="1:39" ht="19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</row>
    <row r="277" spans="1:39" ht="19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</row>
    <row r="278" spans="1:39" ht="19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</row>
    <row r="279" spans="1:39" ht="19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</row>
    <row r="280" spans="1:39" ht="19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</row>
    <row r="281" spans="1:39" ht="19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</row>
    <row r="282" spans="1:39" ht="19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</row>
    <row r="283" spans="1:39" ht="19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</row>
    <row r="284" spans="1:39" ht="19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</row>
    <row r="285" spans="1:39" ht="19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</row>
    <row r="286" spans="1:39" ht="19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</row>
    <row r="287" spans="1:39" ht="19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</row>
    <row r="288" spans="1:39" ht="19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</row>
    <row r="289" spans="1:39" ht="19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</row>
    <row r="290" spans="1:39" ht="19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</row>
    <row r="291" spans="1:39" ht="19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</row>
    <row r="292" spans="1:39" ht="19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</row>
    <row r="293" spans="1:39" ht="19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</row>
    <row r="294" spans="1:39" ht="19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</row>
    <row r="295" spans="1:39" ht="19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</row>
    <row r="296" spans="1:39" ht="19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</row>
    <row r="297" spans="1:39" ht="19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</row>
    <row r="298" spans="1:39" ht="19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</row>
    <row r="299" spans="1:39" ht="19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</row>
    <row r="300" spans="1:39" ht="19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</row>
    <row r="301" spans="1:39" ht="19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</row>
    <row r="302" spans="1:39" ht="19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</row>
    <row r="303" spans="1:39" ht="19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</row>
    <row r="304" spans="1:39" ht="19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</row>
    <row r="305" spans="1:39" ht="19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</row>
    <row r="306" spans="1:39" ht="19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</row>
    <row r="307" spans="1:39" ht="19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</row>
    <row r="308" spans="1:39" ht="19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</row>
    <row r="309" spans="1:39" ht="19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</row>
    <row r="310" spans="1:39" ht="19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</row>
    <row r="311" spans="1:39" ht="19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</row>
    <row r="312" spans="1:39" ht="19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</row>
    <row r="313" spans="1:39" ht="19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</row>
    <row r="314" spans="1:39" ht="19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</row>
    <row r="315" spans="1:39" ht="19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</row>
    <row r="316" spans="1:39" ht="19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</row>
    <row r="317" spans="1:39" ht="19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</row>
    <row r="318" spans="1:39" ht="19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</row>
    <row r="319" spans="1:39" ht="19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</row>
    <row r="320" spans="1:39" ht="19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</row>
    <row r="321" spans="1:39" ht="19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</row>
    <row r="322" spans="1:39" ht="19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</row>
    <row r="323" spans="1:39" ht="19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</row>
    <row r="324" spans="1:39" ht="19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</row>
    <row r="325" spans="1:39" ht="19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</row>
    <row r="326" spans="1:39" ht="19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</row>
    <row r="327" spans="1:39" ht="19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</row>
    <row r="328" spans="1:39" ht="19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</row>
    <row r="329" spans="1:39" ht="19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</row>
    <row r="330" spans="1:39" ht="19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</row>
    <row r="331" spans="1:39" ht="19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</row>
    <row r="332" spans="1:39" ht="19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</row>
    <row r="333" spans="1:39" ht="19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</row>
    <row r="334" spans="1:39" ht="19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</row>
    <row r="335" spans="1:39" ht="19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</row>
    <row r="336" spans="1:39" ht="19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</row>
    <row r="337" spans="1:39" ht="19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</row>
    <row r="338" spans="1:39" ht="19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</row>
    <row r="339" spans="1:39" ht="19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</row>
    <row r="340" spans="1:39" ht="19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</row>
    <row r="341" spans="1:39" ht="19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</row>
    <row r="342" spans="1:39" ht="19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</row>
    <row r="343" spans="1:39" ht="19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</row>
    <row r="344" spans="1:39" ht="19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</row>
    <row r="345" spans="1:39" ht="19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</row>
    <row r="346" spans="1:39" ht="19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</row>
    <row r="347" spans="1:39" ht="19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</row>
    <row r="348" spans="1:39" ht="19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</row>
    <row r="349" spans="1:39" ht="19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</row>
    <row r="350" spans="1:39" ht="19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</row>
    <row r="351" spans="1:39" ht="19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</row>
    <row r="352" spans="1:39" ht="19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</row>
    <row r="353" spans="1:39" ht="19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</row>
    <row r="354" spans="1:39" ht="19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</row>
    <row r="355" spans="1:39" ht="19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</row>
    <row r="356" spans="1:39" ht="19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</row>
    <row r="357" spans="1:39" ht="19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</row>
    <row r="358" spans="1:39" ht="19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</row>
    <row r="359" spans="1:39" ht="19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</row>
    <row r="360" spans="1:39" ht="19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</row>
    <row r="361" spans="1:39" ht="19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</row>
    <row r="362" spans="1:39" ht="19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</row>
    <row r="363" spans="1:39" ht="19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</row>
    <row r="364" spans="1:39" ht="19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</row>
    <row r="365" spans="1:39" ht="19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</row>
    <row r="366" spans="1:39" ht="19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</row>
    <row r="367" spans="1:39" ht="19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</row>
    <row r="368" spans="1:39" ht="19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</row>
    <row r="369" spans="1:39" ht="19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</row>
    <row r="370" spans="1:39" ht="19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</row>
    <row r="371" spans="1:39" ht="19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</row>
    <row r="372" spans="1:39" ht="19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</row>
    <row r="373" spans="1:39" ht="19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</row>
    <row r="374" spans="1:39" ht="19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</row>
    <row r="375" spans="1:39" ht="19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</row>
    <row r="376" spans="1:39" ht="19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</row>
    <row r="377" spans="1:39" ht="19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</row>
    <row r="378" spans="1:39" ht="19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</row>
    <row r="379" spans="1:39" ht="19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</row>
    <row r="380" spans="1:39" ht="19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</row>
    <row r="381" spans="1:39" ht="19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</row>
    <row r="382" spans="1:39" ht="19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</row>
    <row r="383" spans="1:39" ht="19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</row>
    <row r="384" spans="1:39" ht="19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</row>
    <row r="385" spans="1:39" ht="19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</row>
    <row r="386" spans="1:39" ht="19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</row>
    <row r="387" spans="1:39" ht="19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</row>
    <row r="388" spans="1:39" ht="19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</row>
    <row r="389" spans="1:39" ht="19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</row>
    <row r="390" spans="1:39" ht="19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</row>
    <row r="391" spans="1:39" ht="19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</row>
    <row r="392" spans="1:39" ht="19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</row>
    <row r="393" spans="1:39" ht="19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</row>
    <row r="394" spans="1:39" ht="19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</row>
    <row r="395" spans="1:39" ht="19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</row>
    <row r="396" spans="1:39" ht="19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</row>
    <row r="397" spans="1:39" ht="19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</row>
    <row r="398" spans="1:39" ht="19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</row>
    <row r="399" spans="1:39" ht="19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</row>
    <row r="400" spans="1:39" ht="19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</row>
    <row r="401" spans="1:39" ht="19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</row>
    <row r="402" spans="1:39" ht="19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</row>
    <row r="403" spans="1:39" ht="19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</row>
    <row r="404" spans="1:39" ht="19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</row>
    <row r="405" spans="1:39" ht="19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</row>
    <row r="406" spans="1:39" ht="19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</row>
    <row r="407" spans="1:39" ht="19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</row>
    <row r="408" spans="1:39" ht="19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</row>
    <row r="409" spans="1:39" ht="19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</row>
    <row r="410" spans="1:39" ht="19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</row>
    <row r="411" spans="1:39" ht="19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</row>
    <row r="412" spans="1:39" ht="19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</row>
    <row r="413" spans="1:39" ht="19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</row>
    <row r="414" spans="1:39" ht="19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</row>
    <row r="415" spans="1:39" ht="19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</row>
    <row r="416" spans="1:39" ht="19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</row>
    <row r="417" spans="1:39" ht="19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</row>
    <row r="418" spans="1:39" ht="19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</row>
    <row r="419" spans="1:39" ht="19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</row>
    <row r="420" spans="1:39" ht="19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</row>
    <row r="421" spans="1:39" ht="19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</row>
    <row r="422" spans="1:39" ht="19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</row>
    <row r="423" spans="1:39" ht="19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</row>
    <row r="424" spans="1:39" ht="19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</row>
    <row r="425" spans="1:39" ht="19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</row>
    <row r="426" spans="1:39" ht="19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</row>
    <row r="427" spans="1:39" ht="19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</row>
    <row r="428" spans="1:39" ht="19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</row>
    <row r="429" spans="1:39" ht="19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</row>
    <row r="430" spans="1:39" ht="19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</row>
    <row r="431" spans="1:39" ht="19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</row>
    <row r="432" spans="1:39" ht="19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</row>
    <row r="433" spans="1:39" ht="19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</row>
    <row r="434" spans="1:39" ht="19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</row>
    <row r="435" spans="1:39" ht="19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</row>
    <row r="436" spans="1:39" ht="19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</row>
    <row r="437" spans="1:39" ht="19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</row>
    <row r="438" spans="1:39" ht="19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</row>
    <row r="439" spans="1:39" ht="19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</row>
    <row r="440" spans="1:39" ht="19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</row>
    <row r="441" spans="1:39" ht="19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</row>
    <row r="442" spans="1:39" ht="19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</row>
    <row r="443" spans="1:39" ht="19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</row>
    <row r="444" spans="1:39" ht="19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</row>
    <row r="445" spans="1:39" ht="19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</row>
    <row r="446" spans="1:39" ht="19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</row>
    <row r="447" spans="1:39" ht="19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</row>
    <row r="448" spans="1:39" ht="19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</row>
    <row r="449" spans="1:39" ht="19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</row>
    <row r="450" spans="1:39" ht="19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</row>
    <row r="451" spans="1:39" ht="19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</row>
    <row r="452" spans="1:39" ht="19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</row>
    <row r="453" spans="1:39" ht="19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</row>
    <row r="454" spans="1:39" ht="19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</row>
    <row r="455" spans="1:39" ht="19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</row>
    <row r="456" spans="1:39" ht="19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</row>
    <row r="457" spans="1:39" ht="19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</row>
    <row r="458" spans="1:39" ht="19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</row>
    <row r="459" spans="1:39" ht="19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</row>
    <row r="460" spans="1:39" ht="19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</row>
    <row r="461" spans="1:39" ht="19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</row>
    <row r="462" spans="1:39" ht="19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</row>
    <row r="463" spans="1:39" ht="19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</row>
    <row r="464" spans="1:39" ht="19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</row>
    <row r="465" spans="1:39" ht="19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</row>
    <row r="466" spans="1:39" ht="19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</row>
    <row r="467" spans="1:39" ht="19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</row>
    <row r="468" spans="1:39" ht="19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</row>
    <row r="469" spans="1:39" ht="19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</row>
    <row r="470" spans="1:39" ht="19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</row>
    <row r="471" spans="1:39" ht="19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</row>
    <row r="472" spans="1:39" ht="19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</row>
    <row r="473" spans="1:39" ht="19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</row>
    <row r="474" spans="1:39" ht="19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</row>
    <row r="475" spans="1:39" ht="19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</row>
    <row r="476" spans="1:39" ht="19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</row>
    <row r="477" spans="1:39" ht="19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</row>
    <row r="478" spans="1:39" ht="19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</row>
    <row r="479" spans="1:39" ht="19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</row>
    <row r="480" spans="1:39" ht="19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</row>
    <row r="481" spans="1:39" ht="19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</row>
    <row r="482" spans="1:39" ht="19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</row>
    <row r="483" spans="1:39" ht="19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</row>
    <row r="484" spans="1:39" ht="19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</row>
    <row r="485" spans="1:39" ht="19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</row>
    <row r="486" spans="1:39" ht="19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</row>
    <row r="487" spans="1:39" ht="19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</row>
    <row r="488" spans="1:39" ht="19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</row>
    <row r="489" spans="1:39" ht="19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</row>
    <row r="490" spans="1:39" ht="19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</row>
    <row r="491" spans="1:39" ht="19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</row>
    <row r="492" spans="1:39" ht="19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</row>
    <row r="493" spans="1:39" ht="19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</row>
    <row r="494" spans="1:39" ht="19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</row>
    <row r="495" spans="1:39" ht="19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</row>
    <row r="496" spans="1:39" ht="19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</row>
    <row r="497" spans="1:39" ht="19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</row>
    <row r="498" spans="1:39" ht="19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</row>
    <row r="499" spans="1:39" ht="19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</row>
    <row r="500" spans="1:39" ht="19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</row>
    <row r="501" spans="1:39" ht="19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</row>
    <row r="502" spans="1:39" ht="19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</row>
    <row r="503" spans="1:39" ht="19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</row>
    <row r="504" spans="1:39" ht="19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</row>
    <row r="505" spans="1:39" ht="19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</row>
    <row r="506" spans="1:39" ht="19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</row>
    <row r="507" spans="1:39" ht="19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</row>
    <row r="508" spans="1:39" ht="19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</row>
    <row r="509" spans="1:39" ht="19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</row>
    <row r="510" spans="1:39" ht="19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</row>
    <row r="511" spans="1:39" ht="19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</row>
    <row r="512" spans="1:39" ht="19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</row>
    <row r="513" spans="1:39" ht="19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</row>
    <row r="514" spans="1:39" ht="19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</row>
    <row r="515" spans="1:39" ht="19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</row>
    <row r="516" spans="1:39" ht="19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</row>
    <row r="517" spans="1:39" ht="19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</row>
    <row r="518" spans="1:39" ht="19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</row>
    <row r="519" spans="1:39" ht="19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</row>
    <row r="520" spans="1:39" ht="19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</row>
    <row r="521" spans="1:39" ht="19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</row>
    <row r="522" spans="1:39" ht="19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</row>
    <row r="523" spans="1:39" ht="19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</row>
    <row r="524" spans="1:39" ht="19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</row>
    <row r="525" spans="1:39" ht="19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</row>
    <row r="526" spans="1:39" ht="19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</row>
    <row r="527" spans="1:39" ht="19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</row>
    <row r="528" spans="1:39" ht="19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</row>
    <row r="529" spans="1:39" ht="19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</row>
    <row r="530" spans="1:39" ht="19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</row>
    <row r="531" spans="1:39" ht="19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</row>
    <row r="532" spans="1:39" ht="19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</row>
    <row r="533" spans="1:39" ht="19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</row>
    <row r="534" spans="1:39" ht="19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</row>
    <row r="535" spans="1:39" ht="19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</row>
    <row r="536" spans="1:39" ht="19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</row>
    <row r="537" spans="1:39" ht="19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</row>
    <row r="538" spans="1:39" ht="19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39" ht="19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</row>
    <row r="540" spans="1:39" ht="19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</row>
    <row r="541" spans="1:39" ht="19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</row>
    <row r="542" spans="1:39" ht="19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</row>
    <row r="543" spans="1:39" ht="19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</row>
    <row r="544" spans="1:39" ht="19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</row>
    <row r="545" spans="1:39" ht="19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</row>
    <row r="546" spans="1:39" ht="19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</row>
    <row r="547" spans="1:39" ht="19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</row>
    <row r="548" spans="1:39" ht="19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</row>
    <row r="549" spans="1:39" ht="19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</row>
    <row r="550" spans="1:39" ht="19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</row>
    <row r="551" spans="1:39" ht="19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</row>
    <row r="552" spans="1:39" ht="19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</row>
    <row r="553" spans="1:39" ht="19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</row>
    <row r="554" spans="1:39" ht="19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</row>
    <row r="555" spans="1:39" ht="19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</row>
    <row r="556" spans="1:39" ht="19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</row>
    <row r="557" spans="1:39" ht="19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</row>
    <row r="558" spans="1:39" ht="19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</row>
    <row r="559" spans="1:39" ht="19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</row>
    <row r="560" spans="1:39" ht="19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</row>
    <row r="561" spans="1:39" ht="19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</row>
    <row r="562" spans="1:39" ht="19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</row>
    <row r="563" spans="1:39" ht="19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</row>
    <row r="564" spans="1:39" ht="19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</row>
    <row r="565" spans="1:39" ht="19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</row>
    <row r="566" spans="1:39" ht="19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</row>
    <row r="567" spans="1:39" ht="19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</row>
    <row r="568" spans="1:39" ht="19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</row>
    <row r="569" spans="1:39" ht="19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</row>
    <row r="570" spans="1:39" ht="19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</row>
    <row r="571" spans="1:39" ht="19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</row>
    <row r="572" spans="1:39" ht="19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</row>
    <row r="573" spans="1:39" ht="19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</row>
    <row r="574" spans="1:39" ht="19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</row>
    <row r="575" spans="1:39" ht="19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</row>
    <row r="576" spans="1:39" ht="19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</row>
    <row r="577" spans="1:39" ht="19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</row>
    <row r="578" spans="1:39" ht="19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</row>
    <row r="579" spans="1:39" ht="19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</row>
    <row r="580" spans="1:39" ht="19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</row>
    <row r="581" spans="1:39" ht="19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</row>
    <row r="582" spans="1:39" ht="19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</row>
    <row r="583" spans="1:39" ht="19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</row>
    <row r="584" spans="1:39" ht="19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</row>
    <row r="585" spans="1:39" ht="19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</row>
    <row r="586" spans="1:39" ht="19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</row>
    <row r="587" spans="1:39" ht="19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</row>
    <row r="588" spans="1:39" ht="19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</row>
    <row r="589" spans="1:39" ht="19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</row>
    <row r="590" spans="1:39" ht="19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</row>
    <row r="591" spans="1:39" ht="19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</row>
    <row r="592" spans="1:39" ht="19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</row>
    <row r="593" spans="1:39" ht="19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</row>
    <row r="594" spans="1:39" ht="19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</row>
    <row r="595" spans="1:39" ht="19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</row>
    <row r="596" spans="1:39" ht="19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</row>
    <row r="597" spans="1:39" ht="19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</row>
    <row r="598" spans="1:39" ht="19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</row>
    <row r="599" spans="1:39" ht="19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</row>
    <row r="600" spans="1:39" ht="19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</row>
    <row r="601" spans="1:39" ht="19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</row>
    <row r="602" spans="1:39" ht="19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</row>
    <row r="603" spans="1:39" ht="19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</row>
    <row r="604" spans="1:39" ht="19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</row>
    <row r="605" spans="1:39" ht="19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</row>
    <row r="606" spans="1:39" ht="19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</row>
    <row r="607" spans="1:39" ht="19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</row>
    <row r="608" spans="1:39" ht="19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</row>
    <row r="609" spans="1:39" ht="19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</row>
    <row r="610" spans="1:39" ht="19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</row>
    <row r="611" spans="1:39" ht="19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</row>
    <row r="612" spans="1:39" ht="19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</row>
    <row r="613" spans="1:39" ht="19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</row>
    <row r="614" spans="1:39" ht="19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</row>
    <row r="615" spans="1:39" ht="19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</row>
    <row r="616" spans="1:39" ht="19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</row>
    <row r="617" spans="1:39" ht="19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</row>
    <row r="618" spans="1:39" ht="19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</row>
    <row r="619" spans="1:39" ht="19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</row>
    <row r="620" spans="1:39" ht="19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</row>
    <row r="621" spans="1:39" ht="19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</row>
    <row r="622" spans="1:39" ht="19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</row>
    <row r="623" spans="1:39" ht="19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</row>
    <row r="624" spans="1:39" ht="19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</row>
    <row r="625" spans="1:39" ht="19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</row>
    <row r="626" spans="1:39" ht="19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</row>
    <row r="627" spans="1:39" ht="19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</row>
    <row r="628" spans="1:39" ht="19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</row>
    <row r="629" spans="1:39" ht="19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</row>
    <row r="630" spans="1:39" ht="19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</row>
    <row r="631" spans="1:39" ht="19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</row>
    <row r="632" spans="1:39" ht="19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</row>
    <row r="633" spans="1:39" ht="19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</row>
    <row r="634" spans="1:39" ht="19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</row>
    <row r="635" spans="1:39" ht="19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</row>
    <row r="636" spans="1:39" ht="19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</row>
    <row r="637" spans="1:39" ht="19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</row>
    <row r="638" spans="1:39" ht="19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</row>
    <row r="639" spans="1:39" ht="19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</row>
    <row r="640" spans="1:39" ht="19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</row>
    <row r="641" spans="1:39" ht="19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</row>
    <row r="642" spans="1:39" ht="19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</row>
    <row r="643" spans="1:39" ht="19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</row>
    <row r="644" spans="1:39" ht="19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</row>
    <row r="645" spans="1:39" ht="19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</row>
    <row r="646" spans="1:39" ht="19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</row>
    <row r="647" spans="1:39" ht="19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</row>
    <row r="648" spans="1:39" ht="19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</row>
    <row r="649" spans="1:39" ht="19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</row>
    <row r="650" spans="1:39" ht="19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</row>
    <row r="651" spans="1:39" ht="19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</row>
    <row r="652" spans="1:39" ht="19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</row>
    <row r="653" spans="1:39" ht="19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</row>
    <row r="654" spans="1:39" ht="19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</row>
    <row r="655" spans="1:39" ht="19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</row>
    <row r="656" spans="1:39" ht="19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</row>
    <row r="657" spans="1:39" ht="19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</row>
    <row r="658" spans="1:39" ht="19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</row>
    <row r="659" spans="1:39" ht="19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</row>
    <row r="660" spans="1:39" ht="19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</row>
    <row r="661" spans="1:39" ht="19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</row>
    <row r="662" spans="1:39" ht="19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</row>
    <row r="663" spans="1:39" ht="19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</row>
    <row r="664" spans="1:39" ht="19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</row>
    <row r="665" spans="1:39" ht="19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</row>
    <row r="666" spans="1:39" ht="19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</row>
    <row r="667" spans="1:39" ht="19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</row>
    <row r="668" spans="1:39" ht="19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</row>
    <row r="669" spans="1:39" ht="19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</row>
    <row r="670" spans="1:39" ht="19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</row>
    <row r="671" spans="1:39" ht="19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</row>
    <row r="672" spans="1:39" ht="19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</row>
    <row r="673" spans="1:39" ht="19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</row>
    <row r="674" spans="1:39" ht="19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</row>
    <row r="675" spans="1:39" ht="19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</row>
    <row r="676" spans="1:39" ht="19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</row>
    <row r="677" spans="1:39" ht="19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</row>
    <row r="678" spans="1:39" ht="19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</row>
    <row r="679" spans="1:39" ht="19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</row>
    <row r="680" spans="1:39" ht="19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</row>
    <row r="681" spans="1:39" ht="19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</row>
    <row r="682" spans="1:39" ht="19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</row>
    <row r="683" spans="1:39" ht="19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</row>
    <row r="684" spans="1:39" ht="19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</row>
    <row r="685" spans="1:39" ht="19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</row>
    <row r="686" spans="1:39" ht="19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</row>
    <row r="687" spans="1:39" ht="19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</row>
    <row r="688" spans="1:39" ht="19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</row>
    <row r="689" spans="1:39" ht="19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</row>
    <row r="690" spans="1:39" ht="19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</row>
    <row r="691" spans="1:39" ht="19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</row>
    <row r="692" spans="1:39" ht="19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</row>
    <row r="693" spans="1:39" ht="19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</row>
    <row r="694" spans="1:39" ht="19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</row>
    <row r="695" spans="1:39" ht="19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</row>
    <row r="696" spans="1:39" ht="19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</row>
    <row r="697" spans="1:39" ht="19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</row>
    <row r="698" spans="1:39" ht="19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</row>
    <row r="699" spans="1:39" ht="19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</row>
    <row r="700" spans="1:39" ht="19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</row>
    <row r="701" spans="1:39" ht="19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</row>
    <row r="702" spans="1:39" ht="19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</row>
    <row r="703" spans="1:39" ht="19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</row>
    <row r="704" spans="1:39" ht="19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</row>
    <row r="705" spans="1:39" ht="19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</row>
    <row r="706" spans="1:39" ht="19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</row>
    <row r="707" spans="1:39" ht="19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</row>
    <row r="708" spans="1:39" ht="19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</row>
    <row r="709" spans="1:39" ht="19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</row>
    <row r="710" spans="1:39" ht="19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</row>
    <row r="711" spans="1:39" ht="19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</row>
    <row r="712" spans="1:39" ht="19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</row>
    <row r="713" spans="1:39" ht="19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</row>
    <row r="714" spans="1:39" ht="19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</row>
    <row r="715" spans="1:39" ht="19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</row>
    <row r="716" spans="1:39" ht="19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</row>
    <row r="717" spans="1:39" ht="19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</row>
    <row r="718" spans="1:39" ht="19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</row>
    <row r="719" spans="1:39" ht="19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</row>
    <row r="720" spans="1:39" ht="19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</row>
    <row r="721" spans="1:39" ht="19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</row>
    <row r="722" spans="1:39" ht="19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</row>
    <row r="723" spans="1:39" ht="19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</row>
    <row r="724" spans="1:39" ht="19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</row>
    <row r="725" spans="1:39" ht="19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</row>
    <row r="726" spans="1:39" ht="19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</row>
    <row r="727" spans="1:39" ht="19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</row>
    <row r="728" spans="1:39" ht="19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</row>
    <row r="729" spans="1:39" ht="19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</row>
    <row r="730" spans="1:39" ht="19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</row>
    <row r="731" spans="1:39" ht="19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</row>
    <row r="732" spans="1:39" ht="19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</row>
    <row r="733" spans="1:39" ht="19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</row>
    <row r="734" spans="1:39" ht="19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</row>
    <row r="735" spans="1:39" ht="19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</row>
    <row r="736" spans="1:39" ht="19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</row>
    <row r="737" spans="1:39" ht="19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</row>
    <row r="738" spans="1:39" ht="19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</row>
    <row r="739" spans="1:39" ht="19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</row>
    <row r="740" spans="1:39" ht="19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</row>
    <row r="741" spans="1:39" ht="19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</row>
    <row r="742" spans="1:39" ht="19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</row>
    <row r="743" spans="1:39" ht="19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</row>
    <row r="744" spans="1:39" ht="19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</row>
    <row r="745" spans="1:39" ht="19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</row>
    <row r="746" spans="1:39" ht="19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</row>
    <row r="747" spans="1:39" ht="19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</row>
    <row r="748" spans="1:39" ht="19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</row>
    <row r="749" spans="1:39" ht="19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</row>
    <row r="750" spans="1:39" ht="19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</row>
    <row r="751" spans="1:39" ht="19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</row>
    <row r="752" spans="1:39" ht="19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</row>
    <row r="753" spans="1:39" ht="19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</row>
    <row r="754" spans="1:39" ht="19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</row>
    <row r="755" spans="1:39" ht="19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</row>
    <row r="756" spans="1:39" ht="19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</row>
    <row r="757" spans="1:39" ht="19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</row>
    <row r="758" spans="1:39" ht="19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</row>
    <row r="759" spans="1:39" ht="19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</row>
    <row r="760" spans="1:39" ht="19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</row>
    <row r="761" spans="1:39" ht="19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</row>
    <row r="762" spans="1:39" ht="19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</row>
    <row r="763" spans="1:39" ht="19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</row>
    <row r="764" spans="1:39" ht="19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</row>
    <row r="765" spans="1:39" ht="19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</row>
    <row r="766" spans="1:39" ht="19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</row>
    <row r="767" spans="1:39" ht="19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</row>
    <row r="768" spans="1:39" ht="19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</row>
    <row r="769" spans="1:39" ht="19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</row>
    <row r="770" spans="1:39" ht="19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</row>
    <row r="771" spans="1:39" ht="19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</row>
    <row r="772" spans="1:39" ht="19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</row>
    <row r="773" spans="1:39" ht="19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</row>
    <row r="774" spans="1:39" ht="19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</row>
    <row r="775" spans="1:39" ht="19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</row>
    <row r="776" spans="1:39" ht="19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</row>
    <row r="777" spans="1:39" ht="19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</row>
    <row r="778" spans="1:39" ht="19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</row>
    <row r="779" spans="1:39" ht="19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</row>
    <row r="780" spans="1:39" ht="19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</row>
    <row r="781" spans="1:39" ht="19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</row>
    <row r="782" spans="1:39" ht="19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</row>
    <row r="783" spans="1:39" ht="19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</row>
    <row r="784" spans="1:39" ht="19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</row>
    <row r="785" spans="1:39" ht="19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</row>
    <row r="786" spans="1:39" ht="19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</row>
    <row r="787" spans="1:39" ht="19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</row>
    <row r="788" spans="1:39" ht="19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</row>
    <row r="789" spans="1:39" ht="19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</row>
    <row r="790" spans="1:39" ht="19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</row>
    <row r="791" spans="1:39" ht="19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</row>
    <row r="792" spans="1:39" ht="19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</row>
    <row r="793" spans="1:39" ht="19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</row>
    <row r="794" spans="1:39" ht="19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</row>
    <row r="795" spans="1:39" ht="19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</row>
    <row r="796" spans="1:39" ht="19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</row>
    <row r="797" spans="1:39" ht="19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</row>
    <row r="798" spans="1:39" ht="19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</row>
    <row r="799" spans="1:39" ht="19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</row>
    <row r="800" spans="1:39" ht="19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</row>
    <row r="801" spans="1:39" ht="19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</row>
    <row r="802" spans="1:39" ht="19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</row>
    <row r="803" spans="1:39" ht="19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</row>
    <row r="804" spans="1:39" ht="19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</row>
    <row r="805" spans="1:39" ht="19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</row>
    <row r="806" spans="1:39" ht="19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</row>
    <row r="807" spans="1:39" ht="19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</row>
    <row r="808" spans="1:39" ht="19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</row>
    <row r="809" spans="1:39" ht="19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</row>
    <row r="810" spans="1:39" ht="19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</row>
    <row r="811" spans="1:39" ht="19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</row>
    <row r="812" spans="1:39" ht="19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</row>
    <row r="813" spans="1:39" ht="19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</row>
    <row r="814" spans="1:39" ht="19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</row>
    <row r="815" spans="1:39" ht="19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</row>
    <row r="816" spans="1:39" ht="19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</row>
    <row r="817" spans="1:39" ht="19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</row>
    <row r="818" spans="1:39" ht="19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</row>
    <row r="819" spans="1:39" ht="19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</row>
    <row r="820" spans="1:39" ht="19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</row>
    <row r="821" spans="1:39" ht="19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</row>
    <row r="822" spans="1:39" ht="19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</row>
    <row r="823" spans="1:39" ht="19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</row>
    <row r="824" spans="1:39" ht="19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</row>
    <row r="825" spans="1:39" ht="19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</row>
    <row r="826" spans="1:39" ht="19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</row>
    <row r="827" spans="1:39" ht="19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</row>
    <row r="828" spans="1:39" ht="19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</row>
    <row r="829" spans="1:39" ht="19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</row>
    <row r="830" spans="1:39" ht="19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</row>
    <row r="831" spans="1:39" ht="19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</row>
    <row r="832" spans="1:39" ht="19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</row>
    <row r="833" spans="1:39" ht="19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</row>
    <row r="834" spans="1:39" ht="19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</row>
    <row r="835" spans="1:39" ht="19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</row>
    <row r="836" spans="1:39" ht="19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</row>
    <row r="837" spans="1:39" ht="19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</row>
    <row r="838" spans="1:39" ht="19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</row>
    <row r="839" spans="1:39" ht="19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</row>
    <row r="840" spans="1:39" ht="19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</row>
    <row r="841" spans="1:39" ht="19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</row>
    <row r="842" spans="1:39" ht="19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</row>
    <row r="843" spans="1:39" ht="19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</row>
    <row r="844" spans="1:39" ht="19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</row>
    <row r="845" spans="1:39" ht="19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</row>
    <row r="846" spans="1:39" ht="19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</row>
    <row r="847" spans="1:39" ht="19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</row>
    <row r="848" spans="1:39" ht="19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</row>
    <row r="849" spans="1:39" ht="19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</row>
    <row r="850" spans="1:39" ht="19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</row>
    <row r="851" spans="1:39" ht="19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</row>
    <row r="852" spans="1:39" ht="19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</row>
    <row r="853" spans="1:39" ht="19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</row>
    <row r="854" spans="1:39" ht="19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</row>
    <row r="855" spans="1:39" ht="19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</row>
    <row r="856" spans="1:39" ht="19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</row>
    <row r="857" spans="1:39" ht="19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</row>
    <row r="858" spans="1:39" ht="19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</row>
    <row r="859" spans="1:39" ht="19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</row>
    <row r="860" spans="1:39" ht="19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</row>
    <row r="861" spans="1:39" ht="19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</row>
    <row r="862" spans="1:39" ht="19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</row>
    <row r="863" spans="1:39" ht="19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</row>
    <row r="864" spans="1:39" ht="19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</row>
    <row r="865" spans="1:39" ht="19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</row>
    <row r="866" spans="1:39" ht="19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</row>
    <row r="867" spans="1:39" ht="19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</row>
    <row r="868" spans="1:39" ht="19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</row>
    <row r="869" spans="1:39" ht="19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</row>
    <row r="870" spans="1:39" ht="19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</row>
    <row r="871" spans="1:39" ht="19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</row>
    <row r="872" spans="1:39" ht="19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</row>
    <row r="873" spans="1:39" ht="19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</row>
    <row r="874" spans="1:39" ht="19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</row>
    <row r="875" spans="1:39" ht="19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</row>
    <row r="876" spans="1:39" ht="19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</row>
    <row r="877" spans="1:39" ht="19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</row>
    <row r="878" spans="1:39" ht="19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</row>
    <row r="879" spans="1:39" ht="19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</row>
    <row r="880" spans="1:39" ht="19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</row>
    <row r="881" spans="1:39" ht="19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</row>
    <row r="882" spans="1:39" ht="19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</row>
    <row r="883" spans="1:39" ht="19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</row>
    <row r="884" spans="1:39" ht="19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</row>
    <row r="885" spans="1:39" ht="19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</row>
    <row r="886" spans="1:39" ht="19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</row>
    <row r="887" spans="1:39" ht="19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</row>
    <row r="888" spans="1:39" ht="19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</row>
    <row r="889" spans="1:39" ht="19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</row>
    <row r="890" spans="1:39" ht="19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</row>
    <row r="891" spans="1:39" ht="19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</row>
    <row r="892" spans="1:39" ht="19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</row>
    <row r="893" spans="1:39" ht="19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</row>
    <row r="894" spans="1:39" ht="19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</row>
    <row r="895" spans="1:39" ht="19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</row>
    <row r="896" spans="1:39" ht="19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</row>
    <row r="897" spans="1:39" ht="19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</row>
    <row r="898" spans="1:39" ht="19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</row>
    <row r="899" spans="1:39" ht="19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</row>
    <row r="900" spans="1:39" ht="19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</row>
    <row r="901" spans="1:39" ht="19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</row>
    <row r="902" spans="1:39" ht="19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</row>
    <row r="903" spans="1:39" ht="19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</row>
    <row r="904" spans="1:39" ht="19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</row>
    <row r="905" spans="1:39" ht="19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</row>
    <row r="906" spans="1:39" ht="19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</row>
    <row r="907" spans="1:39" ht="19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</row>
    <row r="908" spans="1:39" ht="19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</row>
    <row r="909" spans="1:39" ht="19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</row>
    <row r="910" spans="1:39" ht="19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</row>
    <row r="911" spans="1:39" ht="19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</row>
    <row r="912" spans="1:39" ht="19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</row>
    <row r="913" spans="1:39" ht="19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</row>
    <row r="914" spans="1:39" ht="19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</row>
    <row r="915" spans="1:39" ht="19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</row>
    <row r="916" spans="1:39" ht="19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</row>
    <row r="917" spans="1:39" ht="19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</row>
    <row r="918" spans="1:39" ht="19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</row>
    <row r="919" spans="1:39" ht="19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</row>
    <row r="920" spans="1:39" ht="19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</row>
    <row r="921" spans="1:39" ht="19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</row>
    <row r="922" spans="1:39" ht="19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</row>
    <row r="923" spans="1:39" ht="19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</row>
    <row r="924" spans="1:39" ht="19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</row>
    <row r="925" spans="1:39" ht="19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</row>
    <row r="926" spans="1:39" ht="19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</row>
    <row r="927" spans="1:39" ht="19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</row>
    <row r="928" spans="1:39" ht="19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</row>
    <row r="929" spans="1:39" ht="19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</row>
    <row r="930" spans="1:39" ht="19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</row>
    <row r="931" spans="1:39" ht="19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</row>
    <row r="932" spans="1:39" ht="19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</row>
    <row r="933" spans="1:39" ht="19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</row>
    <row r="934" spans="1:39" ht="19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</row>
    <row r="935" spans="1:39" ht="19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</row>
    <row r="936" spans="1:39" ht="19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</row>
    <row r="937" spans="1:39" ht="19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</row>
    <row r="938" spans="1:39" ht="19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</row>
    <row r="939" spans="1:39" ht="19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</row>
    <row r="940" spans="1:39" ht="19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</row>
    <row r="941" spans="1:39" ht="19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</row>
    <row r="942" spans="1:39" ht="19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</row>
    <row r="943" spans="1:39" ht="19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</row>
    <row r="944" spans="1:39" ht="19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</row>
    <row r="945" spans="1:39" ht="19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</row>
    <row r="946" spans="1:39" ht="19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</row>
    <row r="947" spans="1:39" ht="19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</row>
    <row r="948" spans="1:39" ht="19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</row>
    <row r="949" spans="1:39" ht="19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</row>
    <row r="950" spans="1:39" ht="19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</row>
    <row r="951" spans="1:39" ht="19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</row>
    <row r="952" spans="1:39" ht="19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</row>
    <row r="953" spans="1:39" ht="19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</row>
    <row r="954" spans="1:39" ht="19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</row>
    <row r="955" spans="1:39" ht="19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</row>
    <row r="956" spans="1:39" ht="19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</row>
    <row r="957" spans="1:39" ht="19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</row>
    <row r="958" spans="1:39" ht="19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</row>
    <row r="959" spans="1:39" ht="19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</row>
    <row r="960" spans="1:39" ht="19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</row>
    <row r="961" spans="1:39" ht="19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</row>
    <row r="962" spans="1:39" ht="19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</row>
    <row r="963" spans="1:39" ht="19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</row>
    <row r="964" spans="1:39" ht="19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</row>
    <row r="965" spans="1:39" ht="19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</row>
    <row r="966" spans="1:39" ht="19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</row>
    <row r="967" spans="1:39" ht="19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</row>
    <row r="968" spans="1:39" ht="19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</row>
    <row r="969" spans="1:39" ht="19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</row>
    <row r="970" spans="1:39" ht="19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</row>
    <row r="971" spans="1:39" ht="19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</row>
    <row r="972" spans="1:39" ht="19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</row>
    <row r="973" spans="1:39" ht="19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</row>
    <row r="974" spans="1:39" ht="19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</row>
    <row r="975" spans="1:39" ht="19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</row>
    <row r="976" spans="1:39" ht="19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</row>
    <row r="977" spans="1:39" ht="19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</row>
    <row r="978" spans="1:39" ht="19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</row>
    <row r="979" spans="1:39" ht="19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</row>
    <row r="980" spans="1:39" ht="19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</row>
    <row r="981" spans="1:39" ht="19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</row>
    <row r="982" spans="1:39" ht="19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</row>
    <row r="983" spans="1:39" ht="19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</row>
    <row r="984" spans="1:39" ht="19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</row>
    <row r="985" spans="1:39" ht="19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</row>
    <row r="986" spans="1:39" ht="19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</row>
    <row r="987" spans="1:39" ht="19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</row>
    <row r="988" spans="1:39" ht="19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</row>
    <row r="989" spans="1:39" ht="19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</row>
    <row r="990" spans="1:39" ht="19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</row>
    <row r="991" spans="1:39" ht="19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</row>
    <row r="992" spans="1:39" ht="19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</row>
    <row r="993" spans="1:39" ht="19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</row>
    <row r="994" spans="1:39" ht="19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</row>
    <row r="995" spans="1:39" ht="19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</row>
    <row r="996" spans="1:39" ht="19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</row>
    <row r="997" spans="1:39" ht="19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</row>
    <row r="998" spans="1:39" ht="19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</row>
    <row r="999" spans="1:39" ht="19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</row>
    <row r="1000" spans="1:39" ht="19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</row>
  </sheetData>
  <phoneticPr fontId="9"/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1000"/>
  <sheetViews>
    <sheetView workbookViewId="0"/>
  </sheetViews>
  <sheetFormatPr baseColWidth="10" defaultColWidth="12.6640625" defaultRowHeight="15" customHeight="1"/>
  <cols>
    <col min="1" max="1" width="19.1640625" customWidth="1"/>
    <col min="2" max="2" width="6.1640625" customWidth="1"/>
    <col min="3" max="3" width="16.1640625" customWidth="1"/>
    <col min="4" max="4" width="8.83203125" customWidth="1"/>
    <col min="5" max="5" width="10.6640625" customWidth="1"/>
    <col min="6" max="6" width="10.5" customWidth="1"/>
    <col min="7" max="7" width="9.33203125" customWidth="1"/>
    <col min="8" max="8" width="4.6640625" customWidth="1"/>
    <col min="9" max="9" width="10.6640625" customWidth="1"/>
    <col min="10" max="10" width="7.83203125" customWidth="1"/>
    <col min="11" max="11" width="26.6640625" customWidth="1"/>
    <col min="12" max="12" width="23.83203125" customWidth="1"/>
    <col min="13" max="25" width="13.6640625" customWidth="1"/>
    <col min="26" max="26" width="3.1640625" customWidth="1"/>
    <col min="27" max="28" width="13.83203125" customWidth="1"/>
    <col min="29" max="29" width="11.1640625" customWidth="1"/>
    <col min="30" max="30" width="9.83203125" customWidth="1"/>
    <col min="31" max="39" width="7.83203125" customWidth="1"/>
  </cols>
  <sheetData>
    <row r="1" spans="1:39" ht="1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9.5" customHeight="1">
      <c r="A2" s="4">
        <v>43834</v>
      </c>
      <c r="B2" s="5" t="s">
        <v>9</v>
      </c>
      <c r="C2" s="6" t="s">
        <v>10</v>
      </c>
      <c r="D2" s="6" t="s">
        <v>11</v>
      </c>
      <c r="E2" s="6" t="s">
        <v>12</v>
      </c>
      <c r="F2" s="6" t="s">
        <v>13</v>
      </c>
      <c r="G2" s="7">
        <v>7000</v>
      </c>
      <c r="H2" s="8">
        <v>8</v>
      </c>
      <c r="I2" s="7">
        <v>56000</v>
      </c>
      <c r="J2" s="2"/>
      <c r="K2" s="9">
        <v>43862</v>
      </c>
      <c r="L2" s="9">
        <v>43889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9.5" customHeight="1">
      <c r="A3" s="4">
        <v>43879</v>
      </c>
      <c r="B3" s="5" t="s">
        <v>9</v>
      </c>
      <c r="C3" s="6" t="s">
        <v>10</v>
      </c>
      <c r="D3" s="6" t="s">
        <v>11</v>
      </c>
      <c r="E3" s="6" t="s">
        <v>14</v>
      </c>
      <c r="F3" s="6" t="s">
        <v>15</v>
      </c>
      <c r="G3" s="7">
        <v>10000</v>
      </c>
      <c r="H3" s="8">
        <v>7</v>
      </c>
      <c r="I3" s="7">
        <v>70000</v>
      </c>
      <c r="J3" s="2"/>
      <c r="K3" s="10"/>
      <c r="L3" s="10" t="s">
        <v>32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9.5" customHeight="1">
      <c r="A4" s="4">
        <v>43895</v>
      </c>
      <c r="B4" s="5" t="s">
        <v>9</v>
      </c>
      <c r="C4" s="6" t="s">
        <v>10</v>
      </c>
      <c r="D4" s="6" t="s">
        <v>11</v>
      </c>
      <c r="E4" s="6" t="s">
        <v>17</v>
      </c>
      <c r="F4" s="6" t="s">
        <v>18</v>
      </c>
      <c r="G4" s="7">
        <v>4000</v>
      </c>
      <c r="H4" s="8">
        <v>4</v>
      </c>
      <c r="I4" s="7">
        <v>16000</v>
      </c>
      <c r="J4" s="2"/>
      <c r="K4" s="6" t="s">
        <v>10</v>
      </c>
      <c r="L4" s="13">
        <f t="shared" ref="L4:L8" si="0">AVERAGEIFS($I:$I,$C:$C,$K4,$A:$A,"&gt;="&amp;$K$2,$A:$A,"&lt;="&amp;$L$2)</f>
        <v>70000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9.5" customHeight="1">
      <c r="A5" s="4">
        <v>43896</v>
      </c>
      <c r="B5" s="5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7">
        <v>7000</v>
      </c>
      <c r="H5" s="8">
        <v>9</v>
      </c>
      <c r="I5" s="7">
        <v>63000</v>
      </c>
      <c r="J5" s="2"/>
      <c r="K5" s="6" t="s">
        <v>19</v>
      </c>
      <c r="L5" s="13">
        <f t="shared" si="0"/>
        <v>70000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9.5" customHeight="1">
      <c r="A6" s="4">
        <v>43917</v>
      </c>
      <c r="B6" s="5" t="s">
        <v>9</v>
      </c>
      <c r="C6" s="6" t="s">
        <v>10</v>
      </c>
      <c r="D6" s="6" t="s">
        <v>11</v>
      </c>
      <c r="E6" s="6" t="s">
        <v>12</v>
      </c>
      <c r="F6" s="6" t="s">
        <v>20</v>
      </c>
      <c r="G6" s="7">
        <v>3000</v>
      </c>
      <c r="H6" s="8">
        <v>8</v>
      </c>
      <c r="I6" s="7">
        <v>24000</v>
      </c>
      <c r="J6" s="2"/>
      <c r="K6" s="6" t="s">
        <v>21</v>
      </c>
      <c r="L6" s="13">
        <f t="shared" si="0"/>
        <v>48600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9.5" customHeight="1">
      <c r="A7" s="4">
        <v>43930</v>
      </c>
      <c r="B7" s="5" t="s">
        <v>9</v>
      </c>
      <c r="C7" s="6" t="s">
        <v>10</v>
      </c>
      <c r="D7" s="6" t="s">
        <v>11</v>
      </c>
      <c r="E7" s="6" t="s">
        <v>17</v>
      </c>
      <c r="F7" s="6" t="s">
        <v>22</v>
      </c>
      <c r="G7" s="7">
        <v>8000</v>
      </c>
      <c r="H7" s="8">
        <v>10</v>
      </c>
      <c r="I7" s="7">
        <v>80000</v>
      </c>
      <c r="J7" s="2"/>
      <c r="K7" s="6" t="s">
        <v>23</v>
      </c>
      <c r="L7" s="13">
        <f t="shared" si="0"/>
        <v>12000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 t="s">
        <v>24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9.5" customHeight="1">
      <c r="A8" s="4">
        <v>43945</v>
      </c>
      <c r="B8" s="5" t="s">
        <v>9</v>
      </c>
      <c r="C8" s="6" t="s">
        <v>10</v>
      </c>
      <c r="D8" s="6" t="s">
        <v>11</v>
      </c>
      <c r="E8" s="6" t="s">
        <v>12</v>
      </c>
      <c r="F8" s="6" t="s">
        <v>25</v>
      </c>
      <c r="G8" s="7">
        <v>6000</v>
      </c>
      <c r="H8" s="8">
        <v>4</v>
      </c>
      <c r="I8" s="7">
        <v>24000</v>
      </c>
      <c r="J8" s="2"/>
      <c r="K8" s="6" t="s">
        <v>26</v>
      </c>
      <c r="L8" s="13">
        <f t="shared" si="0"/>
        <v>36666.666666666664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10</v>
      </c>
      <c r="AB8" s="14">
        <f t="shared" ref="AB8:AB12" si="1">SUMIFS(I:I,C:C,AA8)</f>
        <v>1926000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19.5" customHeight="1">
      <c r="A9" s="4">
        <v>43950</v>
      </c>
      <c r="B9" s="5" t="s">
        <v>9</v>
      </c>
      <c r="C9" s="6" t="s">
        <v>10</v>
      </c>
      <c r="D9" s="6" t="s">
        <v>11</v>
      </c>
      <c r="E9" s="6" t="s">
        <v>12</v>
      </c>
      <c r="F9" s="6" t="s">
        <v>25</v>
      </c>
      <c r="G9" s="7">
        <v>6000</v>
      </c>
      <c r="H9" s="8">
        <v>1</v>
      </c>
      <c r="I9" s="7">
        <v>6000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 t="s">
        <v>26</v>
      </c>
      <c r="AB9" s="14">
        <f t="shared" si="1"/>
        <v>2617000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9.5" customHeight="1">
      <c r="A10" s="4">
        <v>43964</v>
      </c>
      <c r="B10" s="5" t="s">
        <v>9</v>
      </c>
      <c r="C10" s="6" t="s">
        <v>10</v>
      </c>
      <c r="D10" s="6" t="s">
        <v>11</v>
      </c>
      <c r="E10" s="6" t="s">
        <v>17</v>
      </c>
      <c r="F10" s="6" t="s">
        <v>22</v>
      </c>
      <c r="G10" s="7">
        <v>8000</v>
      </c>
      <c r="H10" s="8">
        <v>6</v>
      </c>
      <c r="I10" s="7">
        <v>48000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 t="s">
        <v>23</v>
      </c>
      <c r="AB10" s="14">
        <f t="shared" si="1"/>
        <v>1542000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9.5" customHeight="1">
      <c r="A11" s="4">
        <v>43973</v>
      </c>
      <c r="B11" s="5" t="s">
        <v>9</v>
      </c>
      <c r="C11" s="6" t="s">
        <v>10</v>
      </c>
      <c r="D11" s="6" t="s">
        <v>11</v>
      </c>
      <c r="E11" s="6" t="s">
        <v>17</v>
      </c>
      <c r="F11" s="6" t="s">
        <v>22</v>
      </c>
      <c r="G11" s="7">
        <v>8000</v>
      </c>
      <c r="H11" s="8">
        <v>10</v>
      </c>
      <c r="I11" s="7">
        <v>80000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 t="s">
        <v>19</v>
      </c>
      <c r="AB11" s="14">
        <f t="shared" si="1"/>
        <v>1845000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9.5" customHeight="1">
      <c r="A12" s="4">
        <v>43976</v>
      </c>
      <c r="B12" s="5" t="s">
        <v>9</v>
      </c>
      <c r="C12" s="6" t="s">
        <v>10</v>
      </c>
      <c r="D12" s="6" t="s">
        <v>11</v>
      </c>
      <c r="E12" s="6" t="s">
        <v>14</v>
      </c>
      <c r="F12" s="6" t="s">
        <v>27</v>
      </c>
      <c r="G12" s="7">
        <v>18000</v>
      </c>
      <c r="H12" s="8">
        <v>4</v>
      </c>
      <c r="I12" s="7">
        <v>72000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 t="s">
        <v>21</v>
      </c>
      <c r="AB12" s="14">
        <f t="shared" si="1"/>
        <v>1485000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9.5" customHeight="1">
      <c r="A13" s="4">
        <v>43985</v>
      </c>
      <c r="B13" s="5" t="s">
        <v>9</v>
      </c>
      <c r="C13" s="6" t="s">
        <v>10</v>
      </c>
      <c r="D13" s="6" t="s">
        <v>11</v>
      </c>
      <c r="E13" s="6" t="s">
        <v>17</v>
      </c>
      <c r="F13" s="6" t="s">
        <v>22</v>
      </c>
      <c r="G13" s="7">
        <v>8000</v>
      </c>
      <c r="H13" s="8">
        <v>4</v>
      </c>
      <c r="I13" s="7">
        <v>32000</v>
      </c>
      <c r="J13" s="2"/>
      <c r="K13" s="2"/>
      <c r="L13" s="2"/>
      <c r="M13" s="2"/>
      <c r="N13" s="2"/>
      <c r="O13" s="1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9.5" customHeight="1">
      <c r="A14" s="4">
        <v>43992</v>
      </c>
      <c r="B14" s="5" t="s">
        <v>9</v>
      </c>
      <c r="C14" s="6" t="s">
        <v>10</v>
      </c>
      <c r="D14" s="6" t="s">
        <v>11</v>
      </c>
      <c r="E14" s="6" t="s">
        <v>17</v>
      </c>
      <c r="F14" s="6" t="s">
        <v>18</v>
      </c>
      <c r="G14" s="7">
        <v>4000</v>
      </c>
      <c r="H14" s="8">
        <v>1</v>
      </c>
      <c r="I14" s="7">
        <v>4000</v>
      </c>
      <c r="J14" s="2"/>
      <c r="K14" s="2"/>
      <c r="L14" s="2"/>
      <c r="M14" s="2"/>
      <c r="N14" s="2"/>
      <c r="O14" s="1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9.5" customHeight="1">
      <c r="A15" s="4">
        <v>43993</v>
      </c>
      <c r="B15" s="5" t="s">
        <v>9</v>
      </c>
      <c r="C15" s="6" t="s">
        <v>10</v>
      </c>
      <c r="D15" s="6" t="s">
        <v>11</v>
      </c>
      <c r="E15" s="6" t="s">
        <v>14</v>
      </c>
      <c r="F15" s="6" t="s">
        <v>27</v>
      </c>
      <c r="G15" s="7">
        <v>18000</v>
      </c>
      <c r="H15" s="8">
        <v>9</v>
      </c>
      <c r="I15" s="7">
        <v>162000</v>
      </c>
      <c r="J15" s="2"/>
      <c r="K15" s="2"/>
      <c r="L15" s="2"/>
      <c r="M15" s="2"/>
      <c r="N15" s="2"/>
      <c r="O15" s="1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 t="s">
        <v>28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9.5" customHeight="1">
      <c r="A16" s="4">
        <v>43997</v>
      </c>
      <c r="B16" s="5" t="s">
        <v>9</v>
      </c>
      <c r="C16" s="6" t="s">
        <v>10</v>
      </c>
      <c r="D16" s="6" t="s">
        <v>11</v>
      </c>
      <c r="E16" s="6" t="s">
        <v>12</v>
      </c>
      <c r="F16" s="6" t="s">
        <v>25</v>
      </c>
      <c r="G16" s="7">
        <v>6000</v>
      </c>
      <c r="H16" s="8">
        <v>5</v>
      </c>
      <c r="I16" s="7">
        <v>30000</v>
      </c>
      <c r="J16" s="2"/>
      <c r="K16" s="2"/>
      <c r="L16" s="2"/>
      <c r="M16" s="2"/>
      <c r="N16" s="2"/>
      <c r="O16" s="1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 t="s">
        <v>21</v>
      </c>
      <c r="AB16" s="14">
        <f>SUMIFS(I:I,C:C,AA16,E:E,"ボトムス")</f>
        <v>423000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9.5" customHeight="1">
      <c r="A17" s="4">
        <v>44009</v>
      </c>
      <c r="B17" s="5" t="s">
        <v>9</v>
      </c>
      <c r="C17" s="6" t="s">
        <v>10</v>
      </c>
      <c r="D17" s="6" t="s">
        <v>11</v>
      </c>
      <c r="E17" s="6" t="s">
        <v>14</v>
      </c>
      <c r="F17" s="15" t="s">
        <v>15</v>
      </c>
      <c r="G17" s="7">
        <v>10000</v>
      </c>
      <c r="H17" s="8">
        <v>2</v>
      </c>
      <c r="I17" s="7">
        <v>20000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 t="s">
        <v>23</v>
      </c>
      <c r="Y17" s="14">
        <f t="shared" ref="Y17:Y20" si="2">SUMIFS(I:I,C:C,X17,E:E,"ボトムス")</f>
        <v>390000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3"/>
      <c r="AL17" s="3"/>
      <c r="AM17" s="3"/>
    </row>
    <row r="18" spans="1:39" ht="19.5" customHeight="1">
      <c r="A18" s="4">
        <v>44023</v>
      </c>
      <c r="B18" s="5" t="s">
        <v>9</v>
      </c>
      <c r="C18" s="6" t="s">
        <v>10</v>
      </c>
      <c r="D18" s="6" t="s">
        <v>11</v>
      </c>
      <c r="E18" s="6" t="s">
        <v>12</v>
      </c>
      <c r="F18" s="6" t="s">
        <v>20</v>
      </c>
      <c r="G18" s="7">
        <v>3000</v>
      </c>
      <c r="H18" s="8">
        <v>4</v>
      </c>
      <c r="I18" s="7">
        <v>12000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 t="s">
        <v>26</v>
      </c>
      <c r="Y18" s="14">
        <f t="shared" si="2"/>
        <v>985000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3"/>
      <c r="AL18" s="3"/>
      <c r="AM18" s="3"/>
    </row>
    <row r="19" spans="1:39" ht="19.5" customHeight="1">
      <c r="A19" s="4">
        <v>44025</v>
      </c>
      <c r="B19" s="5" t="s">
        <v>9</v>
      </c>
      <c r="C19" s="6" t="s">
        <v>10</v>
      </c>
      <c r="D19" s="6" t="s">
        <v>11</v>
      </c>
      <c r="E19" s="6" t="s">
        <v>12</v>
      </c>
      <c r="F19" s="6" t="s">
        <v>25</v>
      </c>
      <c r="G19" s="7">
        <v>6000</v>
      </c>
      <c r="H19" s="8">
        <v>4</v>
      </c>
      <c r="I19" s="7">
        <v>24000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 t="s">
        <v>19</v>
      </c>
      <c r="Y19" s="14">
        <f t="shared" si="2"/>
        <v>945000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3"/>
      <c r="AL19" s="3"/>
      <c r="AM19" s="3"/>
    </row>
    <row r="20" spans="1:39" ht="19.5" customHeight="1">
      <c r="A20" s="4">
        <v>44039</v>
      </c>
      <c r="B20" s="5" t="s">
        <v>9</v>
      </c>
      <c r="C20" s="6" t="s">
        <v>10</v>
      </c>
      <c r="D20" s="6" t="s">
        <v>11</v>
      </c>
      <c r="E20" s="6" t="s">
        <v>17</v>
      </c>
      <c r="F20" s="6" t="s">
        <v>22</v>
      </c>
      <c r="G20" s="7">
        <v>8000</v>
      </c>
      <c r="H20" s="8">
        <v>6</v>
      </c>
      <c r="I20" s="7">
        <v>48000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 t="s">
        <v>10</v>
      </c>
      <c r="Y20" s="14">
        <f t="shared" si="2"/>
        <v>514000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3"/>
      <c r="AL20" s="3"/>
      <c r="AM20" s="3"/>
    </row>
    <row r="21" spans="1:39" ht="19.5" customHeight="1">
      <c r="A21" s="4">
        <v>44046</v>
      </c>
      <c r="B21" s="5" t="s">
        <v>9</v>
      </c>
      <c r="C21" s="6" t="s">
        <v>10</v>
      </c>
      <c r="D21" s="6" t="s">
        <v>11</v>
      </c>
      <c r="E21" s="6" t="s">
        <v>12</v>
      </c>
      <c r="F21" s="6" t="s">
        <v>25</v>
      </c>
      <c r="G21" s="7">
        <v>6000</v>
      </c>
      <c r="H21" s="8">
        <v>1</v>
      </c>
      <c r="I21" s="7">
        <v>6000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3"/>
      <c r="AL21" s="3"/>
      <c r="AM21" s="3"/>
    </row>
    <row r="22" spans="1:39" ht="19.5" customHeight="1">
      <c r="A22" s="4">
        <v>44051</v>
      </c>
      <c r="B22" s="5" t="s">
        <v>9</v>
      </c>
      <c r="C22" s="6" t="s">
        <v>10</v>
      </c>
      <c r="D22" s="6" t="s">
        <v>11</v>
      </c>
      <c r="E22" s="6" t="s">
        <v>12</v>
      </c>
      <c r="F22" s="6" t="s">
        <v>13</v>
      </c>
      <c r="G22" s="7">
        <v>7000</v>
      </c>
      <c r="H22" s="8">
        <v>5</v>
      </c>
      <c r="I22" s="7">
        <v>35000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3" t="s">
        <v>30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3"/>
      <c r="AL22" s="3"/>
      <c r="AM22" s="3"/>
    </row>
    <row r="23" spans="1:39" ht="19.5" customHeight="1">
      <c r="A23" s="4">
        <v>44052</v>
      </c>
      <c r="B23" s="5" t="s">
        <v>9</v>
      </c>
      <c r="C23" s="6" t="s">
        <v>10</v>
      </c>
      <c r="D23" s="6" t="s">
        <v>11</v>
      </c>
      <c r="E23" s="6" t="s">
        <v>17</v>
      </c>
      <c r="F23" s="6" t="s">
        <v>18</v>
      </c>
      <c r="G23" s="7">
        <v>4000</v>
      </c>
      <c r="H23" s="8">
        <v>1</v>
      </c>
      <c r="I23" s="7">
        <v>4000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7" t="s">
        <v>12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3"/>
      <c r="AL23" s="3"/>
      <c r="AM23" s="3"/>
    </row>
    <row r="24" spans="1:39" ht="19.5" customHeight="1">
      <c r="A24" s="4">
        <v>44056</v>
      </c>
      <c r="B24" s="5" t="s">
        <v>9</v>
      </c>
      <c r="C24" s="6" t="s">
        <v>10</v>
      </c>
      <c r="D24" s="6" t="s">
        <v>11</v>
      </c>
      <c r="E24" s="6" t="s">
        <v>12</v>
      </c>
      <c r="F24" s="6" t="s">
        <v>25</v>
      </c>
      <c r="G24" s="7">
        <v>6000</v>
      </c>
      <c r="H24" s="8">
        <v>8</v>
      </c>
      <c r="I24" s="7">
        <v>48000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3"/>
      <c r="AL24" s="3"/>
      <c r="AM24" s="3"/>
    </row>
    <row r="25" spans="1:39" ht="19.5" customHeight="1">
      <c r="A25" s="4">
        <v>44058</v>
      </c>
      <c r="B25" s="5" t="s">
        <v>9</v>
      </c>
      <c r="C25" s="6" t="s">
        <v>10</v>
      </c>
      <c r="D25" s="6" t="s">
        <v>11</v>
      </c>
      <c r="E25" s="6" t="s">
        <v>12</v>
      </c>
      <c r="F25" s="6" t="s">
        <v>13</v>
      </c>
      <c r="G25" s="7">
        <v>7000</v>
      </c>
      <c r="H25" s="8">
        <v>1</v>
      </c>
      <c r="I25" s="7">
        <v>7000</v>
      </c>
      <c r="J25" s="2"/>
      <c r="K25" s="2"/>
      <c r="L25" s="2"/>
      <c r="M25" s="2"/>
      <c r="N25" s="2"/>
      <c r="O25" s="2"/>
      <c r="P25" s="2"/>
      <c r="Q25" s="2"/>
      <c r="R25" s="2"/>
      <c r="S25" s="2" t="s">
        <v>23</v>
      </c>
      <c r="T25" s="14">
        <v>361000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3"/>
      <c r="AG25" s="3"/>
      <c r="AH25" s="3"/>
      <c r="AI25" s="3"/>
      <c r="AJ25" s="3"/>
      <c r="AK25" s="3"/>
      <c r="AL25" s="3"/>
      <c r="AM25" s="3"/>
    </row>
    <row r="26" spans="1:39" ht="19.5" customHeight="1">
      <c r="A26" s="4">
        <v>44066</v>
      </c>
      <c r="B26" s="5" t="s">
        <v>9</v>
      </c>
      <c r="C26" s="6" t="s">
        <v>10</v>
      </c>
      <c r="D26" s="6" t="s">
        <v>11</v>
      </c>
      <c r="E26" s="6" t="s">
        <v>12</v>
      </c>
      <c r="F26" s="6" t="s">
        <v>25</v>
      </c>
      <c r="G26" s="7">
        <v>6000</v>
      </c>
      <c r="H26" s="8">
        <v>3</v>
      </c>
      <c r="I26" s="7">
        <v>18000</v>
      </c>
      <c r="J26" s="2"/>
      <c r="K26" s="2"/>
      <c r="L26" s="2"/>
      <c r="M26" s="2"/>
      <c r="N26" s="2"/>
      <c r="O26" s="2"/>
      <c r="P26" s="2"/>
      <c r="Q26" s="2"/>
      <c r="R26" s="2"/>
      <c r="S26" s="2" t="s">
        <v>26</v>
      </c>
      <c r="T26" s="14">
        <v>883000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3"/>
      <c r="AG26" s="3"/>
      <c r="AH26" s="3"/>
      <c r="AI26" s="3"/>
      <c r="AJ26" s="3"/>
      <c r="AK26" s="3"/>
      <c r="AL26" s="3"/>
      <c r="AM26" s="3"/>
    </row>
    <row r="27" spans="1:39" ht="19.5" customHeight="1">
      <c r="A27" s="4">
        <v>44067</v>
      </c>
      <c r="B27" s="5" t="s">
        <v>9</v>
      </c>
      <c r="C27" s="6" t="s">
        <v>10</v>
      </c>
      <c r="D27" s="6" t="s">
        <v>11</v>
      </c>
      <c r="E27" s="6" t="s">
        <v>14</v>
      </c>
      <c r="F27" s="6" t="s">
        <v>15</v>
      </c>
      <c r="G27" s="7">
        <v>10000</v>
      </c>
      <c r="H27" s="8">
        <v>7</v>
      </c>
      <c r="I27" s="7">
        <v>70000</v>
      </c>
      <c r="J27" s="2"/>
      <c r="K27" s="2"/>
      <c r="L27" s="2"/>
      <c r="M27" s="2"/>
      <c r="N27" s="2"/>
      <c r="O27" s="2"/>
      <c r="P27" s="2"/>
      <c r="Q27" s="2"/>
      <c r="R27" s="2"/>
      <c r="S27" s="2" t="s">
        <v>19</v>
      </c>
      <c r="T27" s="14">
        <v>883000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3"/>
      <c r="AG27" s="3"/>
      <c r="AH27" s="3"/>
      <c r="AI27" s="3"/>
      <c r="AJ27" s="3"/>
      <c r="AK27" s="3"/>
      <c r="AL27" s="3"/>
      <c r="AM27" s="3"/>
    </row>
    <row r="28" spans="1:39" ht="19.5" customHeight="1">
      <c r="A28" s="4">
        <v>44069</v>
      </c>
      <c r="B28" s="5" t="s">
        <v>9</v>
      </c>
      <c r="C28" s="6" t="s">
        <v>10</v>
      </c>
      <c r="D28" s="6" t="s">
        <v>11</v>
      </c>
      <c r="E28" s="6" t="s">
        <v>14</v>
      </c>
      <c r="F28" s="6" t="s">
        <v>15</v>
      </c>
      <c r="G28" s="7">
        <v>10000</v>
      </c>
      <c r="H28" s="8">
        <v>4</v>
      </c>
      <c r="I28" s="7">
        <v>40000</v>
      </c>
      <c r="J28" s="2"/>
      <c r="K28" s="2"/>
      <c r="L28" s="2"/>
      <c r="M28" s="2"/>
      <c r="N28" s="2"/>
      <c r="O28" s="2"/>
      <c r="P28" s="2"/>
      <c r="Q28" s="2"/>
      <c r="R28" s="2"/>
      <c r="S28" s="2" t="s">
        <v>21</v>
      </c>
      <c r="T28" s="14">
        <v>416000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3"/>
      <c r="AG28" s="3"/>
      <c r="AH28" s="3"/>
      <c r="AI28" s="3"/>
      <c r="AJ28" s="3"/>
      <c r="AK28" s="3"/>
      <c r="AL28" s="3"/>
      <c r="AM28" s="3"/>
    </row>
    <row r="29" spans="1:39" ht="19.5" customHeight="1">
      <c r="A29" s="4">
        <v>44071</v>
      </c>
      <c r="B29" s="5" t="s">
        <v>9</v>
      </c>
      <c r="C29" s="6" t="s">
        <v>10</v>
      </c>
      <c r="D29" s="6" t="s">
        <v>11</v>
      </c>
      <c r="E29" s="6" t="s">
        <v>14</v>
      </c>
      <c r="F29" s="6" t="s">
        <v>15</v>
      </c>
      <c r="G29" s="7">
        <v>10000</v>
      </c>
      <c r="H29" s="8">
        <v>6</v>
      </c>
      <c r="I29" s="7">
        <v>60000</v>
      </c>
      <c r="J29" s="2"/>
      <c r="K29" s="2"/>
      <c r="L29" s="2"/>
      <c r="M29" s="2"/>
      <c r="N29" s="2"/>
      <c r="O29" s="2"/>
      <c r="P29" s="2"/>
      <c r="Q29" s="2"/>
      <c r="R29" s="2"/>
      <c r="S29" s="2" t="s">
        <v>10</v>
      </c>
      <c r="T29" s="14">
        <v>458000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3"/>
      <c r="AG29" s="3"/>
      <c r="AH29" s="3"/>
      <c r="AI29" s="3"/>
      <c r="AJ29" s="3"/>
      <c r="AK29" s="3"/>
      <c r="AL29" s="3"/>
      <c r="AM29" s="3"/>
    </row>
    <row r="30" spans="1:39" ht="19.5" customHeight="1">
      <c r="A30" s="4">
        <v>44075</v>
      </c>
      <c r="B30" s="5" t="s">
        <v>9</v>
      </c>
      <c r="C30" s="6" t="s">
        <v>10</v>
      </c>
      <c r="D30" s="6" t="s">
        <v>11</v>
      </c>
      <c r="E30" s="6" t="s">
        <v>14</v>
      </c>
      <c r="F30" s="6" t="s">
        <v>27</v>
      </c>
      <c r="G30" s="7">
        <v>18000</v>
      </c>
      <c r="H30" s="8">
        <v>1</v>
      </c>
      <c r="I30" s="7">
        <v>18000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3"/>
      <c r="AG30" s="3"/>
      <c r="AH30" s="3"/>
      <c r="AI30" s="3"/>
      <c r="AJ30" s="3"/>
      <c r="AK30" s="3"/>
      <c r="AL30" s="3"/>
      <c r="AM30" s="3"/>
    </row>
    <row r="31" spans="1:39" ht="19.5" customHeight="1">
      <c r="A31" s="4">
        <v>44084</v>
      </c>
      <c r="B31" s="5" t="s">
        <v>9</v>
      </c>
      <c r="C31" s="6" t="s">
        <v>10</v>
      </c>
      <c r="D31" s="6" t="s">
        <v>11</v>
      </c>
      <c r="E31" s="6" t="s">
        <v>14</v>
      </c>
      <c r="F31" s="6" t="s">
        <v>15</v>
      </c>
      <c r="G31" s="7">
        <v>10000</v>
      </c>
      <c r="H31" s="8">
        <v>1</v>
      </c>
      <c r="I31" s="7">
        <v>10000</v>
      </c>
      <c r="J31" s="2"/>
      <c r="K31" s="2"/>
      <c r="L31" s="2"/>
      <c r="M31" s="2"/>
      <c r="N31" s="2"/>
      <c r="O31" s="2"/>
      <c r="P31" s="2"/>
      <c r="Q31" s="2"/>
      <c r="R31" s="2"/>
      <c r="S31" s="3" t="s">
        <v>31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3"/>
      <c r="AG31" s="3"/>
      <c r="AH31" s="3"/>
      <c r="AI31" s="3"/>
      <c r="AJ31" s="3"/>
      <c r="AK31" s="3"/>
      <c r="AL31" s="3"/>
      <c r="AM31" s="3"/>
    </row>
    <row r="32" spans="1:39" ht="19.5" customHeight="1">
      <c r="A32" s="4">
        <v>44099</v>
      </c>
      <c r="B32" s="5" t="s">
        <v>9</v>
      </c>
      <c r="C32" s="6" t="s">
        <v>10</v>
      </c>
      <c r="D32" s="6" t="s">
        <v>11</v>
      </c>
      <c r="E32" s="6" t="s">
        <v>14</v>
      </c>
      <c r="F32" s="6" t="s">
        <v>27</v>
      </c>
      <c r="G32" s="7">
        <v>18000</v>
      </c>
      <c r="H32" s="8">
        <v>8</v>
      </c>
      <c r="I32" s="7">
        <v>144000</v>
      </c>
      <c r="J32" s="2"/>
      <c r="K32" s="2"/>
      <c r="L32" s="2"/>
      <c r="M32" s="2"/>
      <c r="N32" s="2"/>
      <c r="O32" s="2"/>
      <c r="P32" s="2"/>
      <c r="Q32" s="2"/>
      <c r="R32" s="2"/>
      <c r="S32" s="18">
        <v>43862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3"/>
      <c r="AG32" s="3"/>
      <c r="AH32" s="3"/>
      <c r="AI32" s="3"/>
      <c r="AJ32" s="3"/>
      <c r="AK32" s="3"/>
      <c r="AL32" s="3"/>
      <c r="AM32" s="3"/>
    </row>
    <row r="33" spans="1:39" ht="19.5" customHeight="1">
      <c r="A33" s="4">
        <v>44104</v>
      </c>
      <c r="B33" s="5" t="s">
        <v>9</v>
      </c>
      <c r="C33" s="6" t="s">
        <v>10</v>
      </c>
      <c r="D33" s="6" t="s">
        <v>11</v>
      </c>
      <c r="E33" s="6" t="s">
        <v>17</v>
      </c>
      <c r="F33" s="6" t="s">
        <v>18</v>
      </c>
      <c r="G33" s="7">
        <v>4000</v>
      </c>
      <c r="H33" s="8">
        <v>8</v>
      </c>
      <c r="I33" s="7">
        <v>32000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3"/>
      <c r="AG33" s="3"/>
      <c r="AH33" s="3"/>
      <c r="AI33" s="3"/>
      <c r="AJ33" s="3"/>
      <c r="AK33" s="3"/>
      <c r="AL33" s="3"/>
      <c r="AM33" s="3"/>
    </row>
    <row r="34" spans="1:39" ht="19.5" customHeight="1">
      <c r="A34" s="4">
        <v>44121</v>
      </c>
      <c r="B34" s="5" t="s">
        <v>9</v>
      </c>
      <c r="C34" s="6" t="s">
        <v>10</v>
      </c>
      <c r="D34" s="6" t="s">
        <v>11</v>
      </c>
      <c r="E34" s="6" t="s">
        <v>17</v>
      </c>
      <c r="F34" s="6" t="s">
        <v>22</v>
      </c>
      <c r="G34" s="7">
        <v>8000</v>
      </c>
      <c r="H34" s="8">
        <v>8</v>
      </c>
      <c r="I34" s="7">
        <v>64000</v>
      </c>
      <c r="J34" s="2"/>
      <c r="K34" s="2"/>
      <c r="L34" s="2"/>
      <c r="M34" s="2"/>
      <c r="N34" s="2"/>
      <c r="O34" s="2"/>
      <c r="P34" s="2"/>
      <c r="Q34" s="2"/>
      <c r="R34" s="2"/>
      <c r="S34" s="2" t="s">
        <v>26</v>
      </c>
      <c r="T34" s="14">
        <v>218000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3"/>
      <c r="AG34" s="3"/>
      <c r="AH34" s="3"/>
      <c r="AI34" s="3"/>
      <c r="AJ34" s="3"/>
      <c r="AK34" s="3"/>
      <c r="AL34" s="3"/>
      <c r="AM34" s="3"/>
    </row>
    <row r="35" spans="1:39" ht="19.5" customHeight="1">
      <c r="A35" s="4">
        <v>44124</v>
      </c>
      <c r="B35" s="5" t="s">
        <v>9</v>
      </c>
      <c r="C35" s="6" t="s">
        <v>10</v>
      </c>
      <c r="D35" s="6" t="s">
        <v>11</v>
      </c>
      <c r="E35" s="6" t="s">
        <v>12</v>
      </c>
      <c r="F35" s="6" t="s">
        <v>20</v>
      </c>
      <c r="G35" s="7">
        <v>3000</v>
      </c>
      <c r="H35" s="8">
        <v>3</v>
      </c>
      <c r="I35" s="7">
        <v>9000</v>
      </c>
      <c r="J35" s="2"/>
      <c r="K35" s="2"/>
      <c r="L35" s="2"/>
      <c r="M35" s="2"/>
      <c r="N35" s="2"/>
      <c r="O35" s="2"/>
      <c r="P35" s="2"/>
      <c r="Q35" s="2"/>
      <c r="R35" s="2"/>
      <c r="S35" s="2" t="s">
        <v>10</v>
      </c>
      <c r="T35" s="14">
        <v>56000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3"/>
      <c r="AG35" s="3"/>
      <c r="AH35" s="3"/>
      <c r="AI35" s="3"/>
      <c r="AJ35" s="3"/>
      <c r="AK35" s="3"/>
      <c r="AL35" s="3"/>
      <c r="AM35" s="3"/>
    </row>
    <row r="36" spans="1:39" ht="19.5" customHeight="1">
      <c r="A36" s="4">
        <v>44138</v>
      </c>
      <c r="B36" s="5" t="s">
        <v>9</v>
      </c>
      <c r="C36" s="6" t="s">
        <v>10</v>
      </c>
      <c r="D36" s="6" t="s">
        <v>11</v>
      </c>
      <c r="E36" s="6" t="s">
        <v>12</v>
      </c>
      <c r="F36" s="6" t="s">
        <v>20</v>
      </c>
      <c r="G36" s="7">
        <v>3000</v>
      </c>
      <c r="H36" s="8">
        <v>8</v>
      </c>
      <c r="I36" s="7">
        <v>24000</v>
      </c>
      <c r="J36" s="2"/>
      <c r="K36" s="14"/>
      <c r="L36" s="14"/>
      <c r="M36" s="2"/>
      <c r="N36" s="2"/>
      <c r="O36" s="2"/>
      <c r="P36" s="2"/>
      <c r="Q36" s="2"/>
      <c r="R36" s="2"/>
      <c r="S36" s="2" t="s">
        <v>19</v>
      </c>
      <c r="T36" s="14">
        <v>158000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3"/>
      <c r="AG36" s="3"/>
      <c r="AH36" s="3"/>
      <c r="AI36" s="3"/>
      <c r="AJ36" s="3"/>
      <c r="AK36" s="3"/>
      <c r="AL36" s="3"/>
      <c r="AM36" s="3"/>
    </row>
    <row r="37" spans="1:39" ht="19.5" customHeight="1">
      <c r="A37" s="4">
        <v>44139</v>
      </c>
      <c r="B37" s="5" t="s">
        <v>9</v>
      </c>
      <c r="C37" s="6" t="s">
        <v>10</v>
      </c>
      <c r="D37" s="6" t="s">
        <v>11</v>
      </c>
      <c r="E37" s="6" t="s">
        <v>17</v>
      </c>
      <c r="F37" s="6" t="s">
        <v>22</v>
      </c>
      <c r="G37" s="7">
        <v>8000</v>
      </c>
      <c r="H37" s="8">
        <v>1</v>
      </c>
      <c r="I37" s="7">
        <v>8000</v>
      </c>
      <c r="J37" s="2"/>
      <c r="K37" s="14"/>
      <c r="L37" s="14"/>
      <c r="M37" s="2"/>
      <c r="N37" s="2"/>
      <c r="O37" s="2"/>
      <c r="P37" s="2"/>
      <c r="Q37" s="2"/>
      <c r="R37" s="2"/>
      <c r="S37" s="2" t="s">
        <v>21</v>
      </c>
      <c r="T37" s="14">
        <v>137000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3"/>
      <c r="AG37" s="3"/>
      <c r="AH37" s="3"/>
      <c r="AI37" s="3"/>
      <c r="AJ37" s="3"/>
      <c r="AK37" s="3"/>
      <c r="AL37" s="3"/>
      <c r="AM37" s="3"/>
    </row>
    <row r="38" spans="1:39" ht="19.5" customHeight="1">
      <c r="A38" s="4">
        <v>44145</v>
      </c>
      <c r="B38" s="5" t="s">
        <v>9</v>
      </c>
      <c r="C38" s="6" t="s">
        <v>10</v>
      </c>
      <c r="D38" s="6" t="s">
        <v>11</v>
      </c>
      <c r="E38" s="6" t="s">
        <v>17</v>
      </c>
      <c r="F38" s="6" t="s">
        <v>18</v>
      </c>
      <c r="G38" s="7">
        <v>4000</v>
      </c>
      <c r="H38" s="8">
        <v>2</v>
      </c>
      <c r="I38" s="7">
        <v>8000</v>
      </c>
      <c r="J38" s="2"/>
      <c r="K38" s="14"/>
      <c r="L38" s="14"/>
      <c r="M38" s="2"/>
      <c r="N38" s="2"/>
      <c r="O38" s="2"/>
      <c r="P38" s="2"/>
      <c r="Q38" s="2"/>
      <c r="R38" s="2"/>
      <c r="S38" s="2" t="s">
        <v>23</v>
      </c>
      <c r="T38" s="14">
        <v>103000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3"/>
      <c r="AG38" s="3"/>
      <c r="AH38" s="3"/>
      <c r="AI38" s="3"/>
      <c r="AJ38" s="3"/>
      <c r="AK38" s="3"/>
      <c r="AL38" s="3"/>
      <c r="AM38" s="3"/>
    </row>
    <row r="39" spans="1:39" ht="19.5" customHeight="1">
      <c r="A39" s="4">
        <v>44158</v>
      </c>
      <c r="B39" s="5" t="s">
        <v>9</v>
      </c>
      <c r="C39" s="6" t="s">
        <v>10</v>
      </c>
      <c r="D39" s="6" t="s">
        <v>11</v>
      </c>
      <c r="E39" s="6" t="s">
        <v>14</v>
      </c>
      <c r="F39" s="6" t="s">
        <v>27</v>
      </c>
      <c r="G39" s="7">
        <v>18000</v>
      </c>
      <c r="H39" s="8">
        <v>7</v>
      </c>
      <c r="I39" s="7">
        <v>126000</v>
      </c>
      <c r="J39" s="2"/>
      <c r="K39" s="14"/>
      <c r="L39" s="1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3"/>
      <c r="AG39" s="3"/>
      <c r="AH39" s="3"/>
      <c r="AI39" s="3"/>
      <c r="AJ39" s="3"/>
      <c r="AK39" s="3"/>
      <c r="AL39" s="3"/>
      <c r="AM39" s="3"/>
    </row>
    <row r="40" spans="1:39" ht="19.5" customHeight="1">
      <c r="A40" s="4">
        <v>44177</v>
      </c>
      <c r="B40" s="5" t="s">
        <v>9</v>
      </c>
      <c r="C40" s="6" t="s">
        <v>10</v>
      </c>
      <c r="D40" s="6" t="s">
        <v>11</v>
      </c>
      <c r="E40" s="6" t="s">
        <v>12</v>
      </c>
      <c r="F40" s="6" t="s">
        <v>25</v>
      </c>
      <c r="G40" s="7">
        <v>6000</v>
      </c>
      <c r="H40" s="8">
        <v>4</v>
      </c>
      <c r="I40" s="7">
        <v>24000</v>
      </c>
      <c r="J40" s="2"/>
      <c r="K40" s="2"/>
      <c r="L40" s="2"/>
      <c r="M40" s="2"/>
      <c r="N40" s="2"/>
      <c r="O40" s="2"/>
      <c r="P40" s="2"/>
      <c r="Q40" s="2"/>
      <c r="R40" s="2"/>
      <c r="S40" s="3" t="s">
        <v>33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3"/>
      <c r="AG40" s="3"/>
      <c r="AH40" s="3"/>
      <c r="AI40" s="3"/>
      <c r="AJ40" s="3"/>
      <c r="AK40" s="3"/>
      <c r="AL40" s="3"/>
      <c r="AM40" s="3"/>
    </row>
    <row r="41" spans="1:39" ht="19.5" customHeight="1">
      <c r="A41" s="4">
        <v>44182</v>
      </c>
      <c r="B41" s="5" t="s">
        <v>9</v>
      </c>
      <c r="C41" s="6" t="s">
        <v>10</v>
      </c>
      <c r="D41" s="6" t="s">
        <v>11</v>
      </c>
      <c r="E41" s="6" t="s">
        <v>14</v>
      </c>
      <c r="F41" s="6" t="s">
        <v>27</v>
      </c>
      <c r="G41" s="7">
        <v>18000</v>
      </c>
      <c r="H41" s="8">
        <v>7</v>
      </c>
      <c r="I41" s="7">
        <v>126000</v>
      </c>
      <c r="J41" s="2"/>
      <c r="K41" s="2"/>
      <c r="L41" s="2"/>
      <c r="M41" s="2"/>
      <c r="N41" s="2"/>
      <c r="O41" s="2"/>
      <c r="P41" s="2"/>
      <c r="Q41" s="2"/>
      <c r="R41" s="2"/>
      <c r="S41" s="18">
        <v>43862</v>
      </c>
      <c r="T41" s="18">
        <v>43983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3"/>
      <c r="AG41" s="3"/>
      <c r="AH41" s="3"/>
      <c r="AI41" s="3"/>
      <c r="AJ41" s="3"/>
      <c r="AK41" s="3"/>
      <c r="AL41" s="3"/>
      <c r="AM41" s="3"/>
    </row>
    <row r="42" spans="1:39" ht="19.5" customHeight="1">
      <c r="A42" s="4">
        <v>44190</v>
      </c>
      <c r="B42" s="5" t="s">
        <v>9</v>
      </c>
      <c r="C42" s="6" t="s">
        <v>10</v>
      </c>
      <c r="D42" s="6" t="s">
        <v>11</v>
      </c>
      <c r="E42" s="6" t="s">
        <v>12</v>
      </c>
      <c r="F42" s="6" t="s">
        <v>25</v>
      </c>
      <c r="G42" s="7">
        <v>6000</v>
      </c>
      <c r="H42" s="8">
        <v>8</v>
      </c>
      <c r="I42" s="7">
        <v>48000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3"/>
      <c r="AJ42" s="3"/>
      <c r="AK42" s="3"/>
      <c r="AL42" s="3"/>
      <c r="AM42" s="3"/>
    </row>
    <row r="43" spans="1:39" ht="19.5" customHeight="1">
      <c r="A43" s="4">
        <v>44200</v>
      </c>
      <c r="B43" s="5" t="s">
        <v>9</v>
      </c>
      <c r="C43" s="6" t="s">
        <v>10</v>
      </c>
      <c r="D43" s="6" t="s">
        <v>11</v>
      </c>
      <c r="E43" s="6" t="s">
        <v>12</v>
      </c>
      <c r="F43" s="6" t="s">
        <v>13</v>
      </c>
      <c r="G43" s="7">
        <v>7000</v>
      </c>
      <c r="H43" s="8">
        <v>8</v>
      </c>
      <c r="I43" s="7">
        <v>56000</v>
      </c>
      <c r="J43" s="2"/>
      <c r="K43" s="2"/>
      <c r="L43" s="2"/>
      <c r="M43" s="14"/>
      <c r="N43" s="14"/>
      <c r="O43" s="2"/>
      <c r="P43" s="2"/>
      <c r="Q43" s="2"/>
      <c r="R43" s="2"/>
      <c r="S43" s="2"/>
      <c r="T43" s="2"/>
      <c r="U43" s="2"/>
      <c r="V43" s="2" t="s">
        <v>19</v>
      </c>
      <c r="W43" s="14">
        <v>385000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"/>
      <c r="AJ43" s="3"/>
      <c r="AK43" s="3"/>
      <c r="AL43" s="3"/>
      <c r="AM43" s="3"/>
    </row>
    <row r="44" spans="1:39" ht="19.5" customHeight="1">
      <c r="A44" s="4">
        <v>44202</v>
      </c>
      <c r="B44" s="5" t="s">
        <v>9</v>
      </c>
      <c r="C44" s="6" t="s">
        <v>10</v>
      </c>
      <c r="D44" s="6" t="s">
        <v>34</v>
      </c>
      <c r="E44" s="6" t="s">
        <v>14</v>
      </c>
      <c r="F44" s="6" t="s">
        <v>27</v>
      </c>
      <c r="G44" s="7">
        <v>7000</v>
      </c>
      <c r="H44" s="8">
        <v>10</v>
      </c>
      <c r="I44" s="7">
        <v>70000</v>
      </c>
      <c r="J44" s="2"/>
      <c r="K44" s="2"/>
      <c r="L44" s="2"/>
      <c r="M44" s="14"/>
      <c r="N44" s="14"/>
      <c r="O44" s="2"/>
      <c r="P44" s="2"/>
      <c r="Q44" s="2"/>
      <c r="R44" s="2"/>
      <c r="S44" s="14"/>
      <c r="T44" s="14"/>
      <c r="U44" s="2"/>
      <c r="V44" s="2" t="s">
        <v>10</v>
      </c>
      <c r="W44" s="14">
        <v>483000</v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3"/>
      <c r="AJ44" s="3"/>
      <c r="AK44" s="3"/>
      <c r="AL44" s="3"/>
      <c r="AM44" s="3"/>
    </row>
    <row r="45" spans="1:39" ht="19.5" customHeight="1">
      <c r="A45" s="4">
        <v>43839</v>
      </c>
      <c r="B45" s="5" t="s">
        <v>35</v>
      </c>
      <c r="C45" s="6" t="s">
        <v>19</v>
      </c>
      <c r="D45" s="6" t="s">
        <v>36</v>
      </c>
      <c r="E45" s="6" t="s">
        <v>17</v>
      </c>
      <c r="F45" s="6" t="s">
        <v>22</v>
      </c>
      <c r="G45" s="7">
        <v>8000</v>
      </c>
      <c r="H45" s="8">
        <v>7</v>
      </c>
      <c r="I45" s="7">
        <v>56000</v>
      </c>
      <c r="J45" s="2"/>
      <c r="K45" s="2"/>
      <c r="L45" s="2"/>
      <c r="M45" s="14"/>
      <c r="N45" s="14"/>
      <c r="O45" s="2"/>
      <c r="P45" s="2"/>
      <c r="Q45" s="2"/>
      <c r="R45" s="2"/>
      <c r="S45" s="14"/>
      <c r="T45" s="14"/>
      <c r="U45" s="2"/>
      <c r="V45" s="2" t="s">
        <v>26</v>
      </c>
      <c r="W45" s="14">
        <v>460000</v>
      </c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3"/>
      <c r="AJ45" s="3"/>
      <c r="AK45" s="3"/>
      <c r="AL45" s="3"/>
      <c r="AM45" s="3"/>
    </row>
    <row r="46" spans="1:39" ht="19.5" customHeight="1">
      <c r="A46" s="4">
        <v>43841</v>
      </c>
      <c r="B46" s="5" t="s">
        <v>35</v>
      </c>
      <c r="C46" s="6" t="s">
        <v>19</v>
      </c>
      <c r="D46" s="6" t="s">
        <v>36</v>
      </c>
      <c r="E46" s="6" t="s">
        <v>17</v>
      </c>
      <c r="F46" s="6" t="s">
        <v>22</v>
      </c>
      <c r="G46" s="7">
        <v>8000</v>
      </c>
      <c r="H46" s="8">
        <v>5</v>
      </c>
      <c r="I46" s="7">
        <v>40000</v>
      </c>
      <c r="J46" s="2"/>
      <c r="K46" s="2"/>
      <c r="L46" s="2"/>
      <c r="M46" s="14"/>
      <c r="N46" s="14"/>
      <c r="O46" s="2"/>
      <c r="P46" s="2"/>
      <c r="Q46" s="2"/>
      <c r="R46" s="2"/>
      <c r="S46" s="14"/>
      <c r="T46" s="14"/>
      <c r="U46" s="2"/>
      <c r="V46" s="2" t="s">
        <v>21</v>
      </c>
      <c r="W46" s="14">
        <v>455000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3"/>
      <c r="AJ46" s="3"/>
      <c r="AK46" s="3"/>
      <c r="AL46" s="3"/>
      <c r="AM46" s="3"/>
    </row>
    <row r="47" spans="1:39" ht="19.5" customHeight="1">
      <c r="A47" s="4">
        <v>43841</v>
      </c>
      <c r="B47" s="5" t="s">
        <v>35</v>
      </c>
      <c r="C47" s="6" t="s">
        <v>19</v>
      </c>
      <c r="D47" s="6" t="s">
        <v>36</v>
      </c>
      <c r="E47" s="6" t="s">
        <v>12</v>
      </c>
      <c r="F47" s="6" t="s">
        <v>20</v>
      </c>
      <c r="G47" s="7">
        <v>3000</v>
      </c>
      <c r="H47" s="8">
        <v>9</v>
      </c>
      <c r="I47" s="7">
        <v>27000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 t="s">
        <v>23</v>
      </c>
      <c r="W47" s="14">
        <v>265000</v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3"/>
      <c r="AJ47" s="3"/>
      <c r="AK47" s="3"/>
      <c r="AL47" s="3"/>
      <c r="AM47" s="3"/>
    </row>
    <row r="48" spans="1:39" ht="19.5" customHeight="1">
      <c r="A48" s="4">
        <v>43856</v>
      </c>
      <c r="B48" s="5" t="s">
        <v>35</v>
      </c>
      <c r="C48" s="6" t="s">
        <v>19</v>
      </c>
      <c r="D48" s="6" t="s">
        <v>36</v>
      </c>
      <c r="E48" s="6" t="s">
        <v>12</v>
      </c>
      <c r="F48" s="6" t="s">
        <v>13</v>
      </c>
      <c r="G48" s="7">
        <v>7000</v>
      </c>
      <c r="H48" s="8">
        <v>5</v>
      </c>
      <c r="I48" s="7">
        <v>35000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3"/>
      <c r="AJ48" s="3"/>
      <c r="AK48" s="3"/>
      <c r="AL48" s="3"/>
      <c r="AM48" s="3"/>
    </row>
    <row r="49" spans="1:39" ht="19.5" customHeight="1">
      <c r="A49" s="4">
        <v>43880</v>
      </c>
      <c r="B49" s="5" t="s">
        <v>35</v>
      </c>
      <c r="C49" s="6" t="s">
        <v>19</v>
      </c>
      <c r="D49" s="6" t="s">
        <v>36</v>
      </c>
      <c r="E49" s="6" t="s">
        <v>12</v>
      </c>
      <c r="F49" s="6" t="s">
        <v>13</v>
      </c>
      <c r="G49" s="7">
        <v>7000</v>
      </c>
      <c r="H49" s="8">
        <v>10</v>
      </c>
      <c r="I49" s="7">
        <v>70000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3"/>
      <c r="AJ49" s="3"/>
      <c r="AK49" s="3"/>
      <c r="AL49" s="3"/>
      <c r="AM49" s="3"/>
    </row>
    <row r="50" spans="1:39" ht="19.5" customHeight="1">
      <c r="A50" s="4">
        <v>43895</v>
      </c>
      <c r="B50" s="5" t="s">
        <v>35</v>
      </c>
      <c r="C50" s="6" t="s">
        <v>19</v>
      </c>
      <c r="D50" s="6" t="s">
        <v>36</v>
      </c>
      <c r="E50" s="6" t="s">
        <v>17</v>
      </c>
      <c r="F50" s="6" t="s">
        <v>22</v>
      </c>
      <c r="G50" s="7">
        <v>8000</v>
      </c>
      <c r="H50" s="8">
        <v>7</v>
      </c>
      <c r="I50" s="7">
        <v>56000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3" t="s">
        <v>37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3"/>
      <c r="AJ50" s="3"/>
      <c r="AK50" s="3"/>
      <c r="AL50" s="3"/>
      <c r="AM50" s="3"/>
    </row>
    <row r="51" spans="1:39" ht="19.5" customHeight="1">
      <c r="A51" s="4">
        <v>43895</v>
      </c>
      <c r="B51" s="5" t="s">
        <v>35</v>
      </c>
      <c r="C51" s="6" t="s">
        <v>19</v>
      </c>
      <c r="D51" s="6" t="s">
        <v>36</v>
      </c>
      <c r="E51" s="6" t="s">
        <v>17</v>
      </c>
      <c r="F51" s="6" t="s">
        <v>18</v>
      </c>
      <c r="G51" s="7">
        <v>4000</v>
      </c>
      <c r="H51" s="8">
        <v>4</v>
      </c>
      <c r="I51" s="7">
        <v>16000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 t="s">
        <v>21</v>
      </c>
      <c r="W51" s="2" t="s">
        <v>14</v>
      </c>
      <c r="X51" s="19">
        <v>636000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3"/>
      <c r="AJ51" s="3"/>
      <c r="AK51" s="3"/>
      <c r="AL51" s="3"/>
      <c r="AM51" s="3"/>
    </row>
    <row r="52" spans="1:39" ht="19.5" customHeight="1">
      <c r="A52" s="4">
        <v>43900</v>
      </c>
      <c r="B52" s="5" t="s">
        <v>35</v>
      </c>
      <c r="C52" s="6" t="s">
        <v>19</v>
      </c>
      <c r="D52" s="6" t="s">
        <v>36</v>
      </c>
      <c r="E52" s="6" t="s">
        <v>12</v>
      </c>
      <c r="F52" s="6" t="s">
        <v>13</v>
      </c>
      <c r="G52" s="7">
        <v>7000</v>
      </c>
      <c r="H52" s="8">
        <v>6</v>
      </c>
      <c r="I52" s="7">
        <v>42000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 t="s">
        <v>21</v>
      </c>
      <c r="W52" s="2" t="s">
        <v>17</v>
      </c>
      <c r="X52" s="19">
        <v>296000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3"/>
      <c r="AJ52" s="3"/>
      <c r="AK52" s="3"/>
      <c r="AL52" s="3"/>
      <c r="AM52" s="3"/>
    </row>
    <row r="53" spans="1:39" ht="19.5" customHeight="1">
      <c r="A53" s="4">
        <v>43903</v>
      </c>
      <c r="B53" s="5" t="s">
        <v>35</v>
      </c>
      <c r="C53" s="6" t="s">
        <v>19</v>
      </c>
      <c r="D53" s="6" t="s">
        <v>36</v>
      </c>
      <c r="E53" s="6" t="s">
        <v>12</v>
      </c>
      <c r="F53" s="6" t="s">
        <v>25</v>
      </c>
      <c r="G53" s="7">
        <v>6000</v>
      </c>
      <c r="H53" s="8">
        <v>1</v>
      </c>
      <c r="I53" s="7">
        <v>6000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 t="s">
        <v>21</v>
      </c>
      <c r="W53" s="2" t="s">
        <v>12</v>
      </c>
      <c r="X53" s="19">
        <v>416000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3"/>
      <c r="AJ53" s="3"/>
      <c r="AK53" s="3"/>
      <c r="AL53" s="3"/>
      <c r="AM53" s="3"/>
    </row>
    <row r="54" spans="1:39" ht="19.5" customHeight="1">
      <c r="A54" s="4">
        <v>43907</v>
      </c>
      <c r="B54" s="5" t="s">
        <v>35</v>
      </c>
      <c r="C54" s="6" t="s">
        <v>19</v>
      </c>
      <c r="D54" s="6" t="s">
        <v>36</v>
      </c>
      <c r="E54" s="6" t="s">
        <v>12</v>
      </c>
      <c r="F54" s="6" t="s">
        <v>13</v>
      </c>
      <c r="G54" s="7">
        <v>7000</v>
      </c>
      <c r="H54" s="8">
        <v>8</v>
      </c>
      <c r="I54" s="7">
        <v>56000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 t="s">
        <v>26</v>
      </c>
      <c r="W54" s="2" t="s">
        <v>14</v>
      </c>
      <c r="X54" s="19">
        <v>1022000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3"/>
      <c r="AJ54" s="3"/>
      <c r="AK54" s="3"/>
      <c r="AL54" s="3"/>
      <c r="AM54" s="3"/>
    </row>
    <row r="55" spans="1:39" ht="19.5" customHeight="1">
      <c r="A55" s="4">
        <v>43908</v>
      </c>
      <c r="B55" s="5" t="s">
        <v>35</v>
      </c>
      <c r="C55" s="6" t="s">
        <v>19</v>
      </c>
      <c r="D55" s="6" t="s">
        <v>36</v>
      </c>
      <c r="E55" s="6" t="s">
        <v>12</v>
      </c>
      <c r="F55" s="6" t="s">
        <v>20</v>
      </c>
      <c r="G55" s="7">
        <v>3000</v>
      </c>
      <c r="H55" s="8">
        <v>5</v>
      </c>
      <c r="I55" s="7">
        <v>15000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 t="s">
        <v>26</v>
      </c>
      <c r="W55" s="2" t="s">
        <v>17</v>
      </c>
      <c r="X55" s="19">
        <v>564000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3"/>
      <c r="AJ55" s="3"/>
      <c r="AK55" s="3"/>
      <c r="AL55" s="3"/>
      <c r="AM55" s="3"/>
    </row>
    <row r="56" spans="1:39" ht="19.5" customHeight="1">
      <c r="A56" s="4">
        <v>43912</v>
      </c>
      <c r="B56" s="5" t="s">
        <v>35</v>
      </c>
      <c r="C56" s="6" t="s">
        <v>19</v>
      </c>
      <c r="D56" s="6" t="s">
        <v>36</v>
      </c>
      <c r="E56" s="6" t="s">
        <v>17</v>
      </c>
      <c r="F56" s="6" t="s">
        <v>18</v>
      </c>
      <c r="G56" s="7">
        <v>4000</v>
      </c>
      <c r="H56" s="8">
        <v>6</v>
      </c>
      <c r="I56" s="7">
        <v>24000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 t="s">
        <v>26</v>
      </c>
      <c r="W56" s="2" t="s">
        <v>12</v>
      </c>
      <c r="X56" s="19">
        <v>883000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3"/>
      <c r="AJ56" s="3"/>
      <c r="AK56" s="3"/>
      <c r="AL56" s="3"/>
      <c r="AM56" s="3"/>
    </row>
    <row r="57" spans="1:39" ht="19.5" customHeight="1">
      <c r="A57" s="4">
        <v>43942</v>
      </c>
      <c r="B57" s="5" t="s">
        <v>35</v>
      </c>
      <c r="C57" s="6" t="s">
        <v>19</v>
      </c>
      <c r="D57" s="6" t="s">
        <v>36</v>
      </c>
      <c r="E57" s="6" t="s">
        <v>14</v>
      </c>
      <c r="F57" s="6" t="s">
        <v>15</v>
      </c>
      <c r="G57" s="7">
        <v>10000</v>
      </c>
      <c r="H57" s="8">
        <v>7</v>
      </c>
      <c r="I57" s="7">
        <v>70000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 t="s">
        <v>10</v>
      </c>
      <c r="W57" s="2" t="s">
        <v>14</v>
      </c>
      <c r="X57" s="19">
        <v>918000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3"/>
      <c r="AJ57" s="3"/>
      <c r="AK57" s="3"/>
      <c r="AL57" s="3"/>
      <c r="AM57" s="3"/>
    </row>
    <row r="58" spans="1:39" ht="19.5" customHeight="1">
      <c r="A58" s="4">
        <v>43957</v>
      </c>
      <c r="B58" s="5" t="s">
        <v>35</v>
      </c>
      <c r="C58" s="6" t="s">
        <v>19</v>
      </c>
      <c r="D58" s="6" t="s">
        <v>36</v>
      </c>
      <c r="E58" s="6" t="s">
        <v>12</v>
      </c>
      <c r="F58" s="6" t="s">
        <v>25</v>
      </c>
      <c r="G58" s="7">
        <v>6000</v>
      </c>
      <c r="H58" s="8">
        <v>5</v>
      </c>
      <c r="I58" s="7">
        <v>30000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 t="s">
        <v>10</v>
      </c>
      <c r="W58" s="2" t="s">
        <v>17</v>
      </c>
      <c r="X58" s="19">
        <v>424000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3"/>
      <c r="AJ58" s="3"/>
      <c r="AK58" s="3"/>
      <c r="AL58" s="3"/>
      <c r="AM58" s="3"/>
    </row>
    <row r="59" spans="1:39" ht="19.5" customHeight="1">
      <c r="A59" s="4">
        <v>43984</v>
      </c>
      <c r="B59" s="5" t="s">
        <v>35</v>
      </c>
      <c r="C59" s="6" t="s">
        <v>19</v>
      </c>
      <c r="D59" s="6" t="s">
        <v>36</v>
      </c>
      <c r="E59" s="6" t="s">
        <v>12</v>
      </c>
      <c r="F59" s="6" t="s">
        <v>25</v>
      </c>
      <c r="G59" s="7">
        <v>6000</v>
      </c>
      <c r="H59" s="8">
        <v>7</v>
      </c>
      <c r="I59" s="7">
        <v>42000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 t="s">
        <v>10</v>
      </c>
      <c r="W59" s="2" t="s">
        <v>12</v>
      </c>
      <c r="X59" s="19">
        <v>458000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3"/>
      <c r="AJ59" s="3"/>
      <c r="AK59" s="3"/>
      <c r="AL59" s="3"/>
      <c r="AM59" s="3"/>
    </row>
    <row r="60" spans="1:39" ht="19.5" customHeight="1">
      <c r="A60" s="4">
        <v>44000</v>
      </c>
      <c r="B60" s="5" t="s">
        <v>35</v>
      </c>
      <c r="C60" s="6" t="s">
        <v>19</v>
      </c>
      <c r="D60" s="6" t="s">
        <v>36</v>
      </c>
      <c r="E60" s="6" t="s">
        <v>12</v>
      </c>
      <c r="F60" s="6" t="s">
        <v>25</v>
      </c>
      <c r="G60" s="7">
        <v>6000</v>
      </c>
      <c r="H60" s="8">
        <v>10</v>
      </c>
      <c r="I60" s="7">
        <v>60000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 t="s">
        <v>23</v>
      </c>
      <c r="W60" s="2" t="s">
        <v>14</v>
      </c>
      <c r="X60" s="19">
        <v>786000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3"/>
      <c r="AJ60" s="3"/>
      <c r="AK60" s="3"/>
      <c r="AL60" s="3"/>
      <c r="AM60" s="3"/>
    </row>
    <row r="61" spans="1:39" ht="19.5" customHeight="1">
      <c r="A61" s="4">
        <v>44007</v>
      </c>
      <c r="B61" s="5" t="s">
        <v>35</v>
      </c>
      <c r="C61" s="6" t="s">
        <v>19</v>
      </c>
      <c r="D61" s="6" t="s">
        <v>36</v>
      </c>
      <c r="E61" s="6" t="s">
        <v>12</v>
      </c>
      <c r="F61" s="6" t="s">
        <v>20</v>
      </c>
      <c r="G61" s="7">
        <v>3000</v>
      </c>
      <c r="H61" s="8">
        <v>2</v>
      </c>
      <c r="I61" s="7">
        <v>6000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 t="s">
        <v>23</v>
      </c>
      <c r="AB61" s="2" t="s">
        <v>17</v>
      </c>
      <c r="AC61" s="19">
        <v>292000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19.5" customHeight="1">
      <c r="A62" s="4">
        <v>44016</v>
      </c>
      <c r="B62" s="5" t="s">
        <v>35</v>
      </c>
      <c r="C62" s="6" t="s">
        <v>19</v>
      </c>
      <c r="D62" s="6" t="s">
        <v>36</v>
      </c>
      <c r="E62" s="6" t="s">
        <v>12</v>
      </c>
      <c r="F62" s="6" t="s">
        <v>13</v>
      </c>
      <c r="G62" s="7">
        <v>7000</v>
      </c>
      <c r="H62" s="8">
        <v>5</v>
      </c>
      <c r="I62" s="7">
        <v>35000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 t="s">
        <v>23</v>
      </c>
      <c r="AB62" s="2" t="s">
        <v>12</v>
      </c>
      <c r="AC62" s="19">
        <v>361000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9.5" customHeight="1">
      <c r="A63" s="4">
        <v>44025</v>
      </c>
      <c r="B63" s="5" t="s">
        <v>35</v>
      </c>
      <c r="C63" s="6" t="s">
        <v>19</v>
      </c>
      <c r="D63" s="6" t="s">
        <v>36</v>
      </c>
      <c r="E63" s="6" t="s">
        <v>12</v>
      </c>
      <c r="F63" s="6" t="s">
        <v>20</v>
      </c>
      <c r="G63" s="7">
        <v>3000</v>
      </c>
      <c r="H63" s="8">
        <v>10</v>
      </c>
      <c r="I63" s="7">
        <v>30000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 t="s">
        <v>19</v>
      </c>
      <c r="AB63" s="2" t="s">
        <v>14</v>
      </c>
      <c r="AC63" s="19">
        <v>464000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19.5" customHeight="1">
      <c r="A64" s="4">
        <v>44039</v>
      </c>
      <c r="B64" s="5" t="s">
        <v>35</v>
      </c>
      <c r="C64" s="6" t="s">
        <v>19</v>
      </c>
      <c r="D64" s="6" t="s">
        <v>36</v>
      </c>
      <c r="E64" s="6" t="s">
        <v>14</v>
      </c>
      <c r="F64" s="6" t="s">
        <v>15</v>
      </c>
      <c r="G64" s="7">
        <v>10000</v>
      </c>
      <c r="H64" s="8">
        <v>2</v>
      </c>
      <c r="I64" s="7">
        <v>20000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 t="s">
        <v>19</v>
      </c>
      <c r="AB64" s="2" t="s">
        <v>17</v>
      </c>
      <c r="AC64" s="19">
        <v>340000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19.5" customHeight="1">
      <c r="A65" s="4">
        <v>44044</v>
      </c>
      <c r="B65" s="5" t="s">
        <v>35</v>
      </c>
      <c r="C65" s="6" t="s">
        <v>19</v>
      </c>
      <c r="D65" s="6" t="s">
        <v>36</v>
      </c>
      <c r="E65" s="6" t="s">
        <v>12</v>
      </c>
      <c r="F65" s="6" t="s">
        <v>13</v>
      </c>
      <c r="G65" s="7">
        <v>7000</v>
      </c>
      <c r="H65" s="8">
        <v>9</v>
      </c>
      <c r="I65" s="7">
        <v>63000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 t="s">
        <v>19</v>
      </c>
      <c r="AB65" s="2" t="s">
        <v>12</v>
      </c>
      <c r="AC65" s="19">
        <v>883000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19.5" customHeight="1">
      <c r="A66" s="4">
        <v>44054</v>
      </c>
      <c r="B66" s="5" t="s">
        <v>35</v>
      </c>
      <c r="C66" s="6" t="s">
        <v>19</v>
      </c>
      <c r="D66" s="6" t="s">
        <v>36</v>
      </c>
      <c r="E66" s="6" t="s">
        <v>12</v>
      </c>
      <c r="F66" s="6" t="s">
        <v>13</v>
      </c>
      <c r="G66" s="7">
        <v>7000</v>
      </c>
      <c r="H66" s="8">
        <v>8</v>
      </c>
      <c r="I66" s="7">
        <v>56000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19.5" customHeight="1">
      <c r="A67" s="4">
        <v>44069</v>
      </c>
      <c r="B67" s="5" t="s">
        <v>35</v>
      </c>
      <c r="C67" s="6" t="s">
        <v>19</v>
      </c>
      <c r="D67" s="6" t="s">
        <v>36</v>
      </c>
      <c r="E67" s="6" t="s">
        <v>14</v>
      </c>
      <c r="F67" s="6" t="s">
        <v>27</v>
      </c>
      <c r="G67" s="7">
        <v>18000</v>
      </c>
      <c r="H67" s="8">
        <v>9</v>
      </c>
      <c r="I67" s="7">
        <v>162000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19.5" customHeight="1">
      <c r="A68" s="4">
        <v>44075</v>
      </c>
      <c r="B68" s="5" t="s">
        <v>35</v>
      </c>
      <c r="C68" s="6" t="s">
        <v>19</v>
      </c>
      <c r="D68" s="6" t="s">
        <v>36</v>
      </c>
      <c r="E68" s="6" t="s">
        <v>12</v>
      </c>
      <c r="F68" s="6" t="s">
        <v>13</v>
      </c>
      <c r="G68" s="7">
        <v>7000</v>
      </c>
      <c r="H68" s="8">
        <v>1</v>
      </c>
      <c r="I68" s="7">
        <v>7000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 t="s">
        <v>14</v>
      </c>
      <c r="AC68" s="2" t="s">
        <v>17</v>
      </c>
      <c r="AD68" s="2" t="s">
        <v>12</v>
      </c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19.5" customHeight="1">
      <c r="A69" s="4">
        <v>44075</v>
      </c>
      <c r="B69" s="5" t="s">
        <v>35</v>
      </c>
      <c r="C69" s="6" t="s">
        <v>19</v>
      </c>
      <c r="D69" s="6" t="s">
        <v>36</v>
      </c>
      <c r="E69" s="6" t="s">
        <v>12</v>
      </c>
      <c r="F69" s="6" t="s">
        <v>25</v>
      </c>
      <c r="G69" s="7">
        <v>6000</v>
      </c>
      <c r="H69" s="8">
        <v>6</v>
      </c>
      <c r="I69" s="7">
        <v>36000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 t="s">
        <v>21</v>
      </c>
      <c r="AB69" s="19">
        <v>636000</v>
      </c>
      <c r="AC69" s="19">
        <v>296000</v>
      </c>
      <c r="AD69" s="19">
        <v>416000</v>
      </c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9.5" customHeight="1">
      <c r="A70" s="4">
        <v>44079</v>
      </c>
      <c r="B70" s="5" t="s">
        <v>35</v>
      </c>
      <c r="C70" s="6" t="s">
        <v>19</v>
      </c>
      <c r="D70" s="6" t="s">
        <v>36</v>
      </c>
      <c r="E70" s="6" t="s">
        <v>12</v>
      </c>
      <c r="F70" s="6" t="s">
        <v>25</v>
      </c>
      <c r="G70" s="7">
        <v>6000</v>
      </c>
      <c r="H70" s="8">
        <v>7</v>
      </c>
      <c r="I70" s="7">
        <v>42000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 t="s">
        <v>26</v>
      </c>
      <c r="AB70" s="19">
        <v>1022000</v>
      </c>
      <c r="AC70" s="19">
        <v>564000</v>
      </c>
      <c r="AD70" s="19">
        <v>883000</v>
      </c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9.5" customHeight="1">
      <c r="A71" s="4">
        <v>44080</v>
      </c>
      <c r="B71" s="5" t="s">
        <v>35</v>
      </c>
      <c r="C71" s="6" t="s">
        <v>19</v>
      </c>
      <c r="D71" s="6" t="s">
        <v>36</v>
      </c>
      <c r="E71" s="6" t="s">
        <v>14</v>
      </c>
      <c r="F71" s="6" t="s">
        <v>27</v>
      </c>
      <c r="G71" s="7">
        <v>18000</v>
      </c>
      <c r="H71" s="8">
        <v>4</v>
      </c>
      <c r="I71" s="7">
        <v>72000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 t="s">
        <v>10</v>
      </c>
      <c r="AB71" s="19">
        <v>918000</v>
      </c>
      <c r="AC71" s="19">
        <v>424000</v>
      </c>
      <c r="AD71" s="19">
        <v>458000</v>
      </c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19.5" customHeight="1">
      <c r="A72" s="4">
        <v>44085</v>
      </c>
      <c r="B72" s="5" t="s">
        <v>35</v>
      </c>
      <c r="C72" s="6" t="s">
        <v>19</v>
      </c>
      <c r="D72" s="6" t="s">
        <v>36</v>
      </c>
      <c r="E72" s="6" t="s">
        <v>17</v>
      </c>
      <c r="F72" s="6" t="s">
        <v>18</v>
      </c>
      <c r="G72" s="7">
        <v>4000</v>
      </c>
      <c r="H72" s="8">
        <v>7</v>
      </c>
      <c r="I72" s="7">
        <v>28000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 t="s">
        <v>23</v>
      </c>
      <c r="AB72" s="19">
        <v>786000</v>
      </c>
      <c r="AC72" s="19">
        <v>292000</v>
      </c>
      <c r="AD72" s="19">
        <v>361000</v>
      </c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9.5" customHeight="1">
      <c r="A73" s="4">
        <v>44086</v>
      </c>
      <c r="B73" s="5" t="s">
        <v>35</v>
      </c>
      <c r="C73" s="6" t="s">
        <v>19</v>
      </c>
      <c r="D73" s="6" t="s">
        <v>36</v>
      </c>
      <c r="E73" s="6" t="s">
        <v>12</v>
      </c>
      <c r="F73" s="6" t="s">
        <v>13</v>
      </c>
      <c r="G73" s="7">
        <v>7000</v>
      </c>
      <c r="H73" s="8">
        <v>6</v>
      </c>
      <c r="I73" s="7">
        <v>42000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 t="s">
        <v>19</v>
      </c>
      <c r="AB73" s="19">
        <v>464000</v>
      </c>
      <c r="AC73" s="19">
        <v>340000</v>
      </c>
      <c r="AD73" s="19">
        <v>883000</v>
      </c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9.5" customHeight="1">
      <c r="A74" s="4">
        <v>44095</v>
      </c>
      <c r="B74" s="5" t="s">
        <v>35</v>
      </c>
      <c r="C74" s="6" t="s">
        <v>19</v>
      </c>
      <c r="D74" s="6" t="s">
        <v>36</v>
      </c>
      <c r="E74" s="6" t="s">
        <v>12</v>
      </c>
      <c r="F74" s="6" t="s">
        <v>25</v>
      </c>
      <c r="G74" s="7">
        <v>6000</v>
      </c>
      <c r="H74" s="8">
        <v>8</v>
      </c>
      <c r="I74" s="7">
        <v>48000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9.5" customHeight="1">
      <c r="A75" s="4">
        <v>44123</v>
      </c>
      <c r="B75" s="5" t="s">
        <v>35</v>
      </c>
      <c r="C75" s="6" t="s">
        <v>19</v>
      </c>
      <c r="D75" s="6" t="s">
        <v>36</v>
      </c>
      <c r="E75" s="6" t="s">
        <v>14</v>
      </c>
      <c r="F75" s="6" t="s">
        <v>15</v>
      </c>
      <c r="G75" s="7">
        <v>10000</v>
      </c>
      <c r="H75" s="8">
        <v>8</v>
      </c>
      <c r="I75" s="7">
        <v>80000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9.5" customHeight="1">
      <c r="A76" s="4">
        <v>44127</v>
      </c>
      <c r="B76" s="5" t="s">
        <v>35</v>
      </c>
      <c r="C76" s="6" t="s">
        <v>19</v>
      </c>
      <c r="D76" s="6" t="s">
        <v>36</v>
      </c>
      <c r="E76" s="6" t="s">
        <v>17</v>
      </c>
      <c r="F76" s="6" t="s">
        <v>22</v>
      </c>
      <c r="G76" s="7">
        <v>8000</v>
      </c>
      <c r="H76" s="8">
        <v>5</v>
      </c>
      <c r="I76" s="7">
        <v>40000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3" t="s">
        <v>38</v>
      </c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9.5" customHeight="1">
      <c r="A77" s="4">
        <v>44135</v>
      </c>
      <c r="B77" s="5" t="s">
        <v>35</v>
      </c>
      <c r="C77" s="6" t="s">
        <v>19</v>
      </c>
      <c r="D77" s="6" t="s">
        <v>36</v>
      </c>
      <c r="E77" s="6" t="s">
        <v>12</v>
      </c>
      <c r="F77" s="6" t="s">
        <v>13</v>
      </c>
      <c r="G77" s="7">
        <v>7000</v>
      </c>
      <c r="H77" s="8">
        <v>1</v>
      </c>
      <c r="I77" s="7">
        <v>7000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 t="s">
        <v>26</v>
      </c>
      <c r="AB77" s="19">
        <v>59</v>
      </c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9.5" customHeight="1">
      <c r="A78" s="4">
        <v>44139</v>
      </c>
      <c r="B78" s="5" t="s">
        <v>35</v>
      </c>
      <c r="C78" s="6" t="s">
        <v>19</v>
      </c>
      <c r="D78" s="6" t="s">
        <v>36</v>
      </c>
      <c r="E78" s="6" t="s">
        <v>17</v>
      </c>
      <c r="F78" s="6" t="s">
        <v>22</v>
      </c>
      <c r="G78" s="7">
        <v>8000</v>
      </c>
      <c r="H78" s="8">
        <v>10</v>
      </c>
      <c r="I78" s="7">
        <v>80000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 t="s">
        <v>10</v>
      </c>
      <c r="AB78" s="19">
        <v>41</v>
      </c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9.5" customHeight="1">
      <c r="A79" s="4">
        <v>44147</v>
      </c>
      <c r="B79" s="5" t="s">
        <v>35</v>
      </c>
      <c r="C79" s="6" t="s">
        <v>19</v>
      </c>
      <c r="D79" s="6" t="s">
        <v>36</v>
      </c>
      <c r="E79" s="6" t="s">
        <v>12</v>
      </c>
      <c r="F79" s="6" t="s">
        <v>13</v>
      </c>
      <c r="G79" s="7">
        <v>7000</v>
      </c>
      <c r="H79" s="8">
        <v>5</v>
      </c>
      <c r="I79" s="7">
        <v>35000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 t="s">
        <v>19</v>
      </c>
      <c r="AB79" s="19">
        <v>39</v>
      </c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9.5" customHeight="1">
      <c r="A80" s="4">
        <v>44147</v>
      </c>
      <c r="B80" s="5" t="s">
        <v>35</v>
      </c>
      <c r="C80" s="6" t="s">
        <v>19</v>
      </c>
      <c r="D80" s="6" t="s">
        <v>36</v>
      </c>
      <c r="E80" s="6" t="s">
        <v>12</v>
      </c>
      <c r="F80" s="6" t="s">
        <v>25</v>
      </c>
      <c r="G80" s="7">
        <v>6000</v>
      </c>
      <c r="H80" s="8">
        <v>8</v>
      </c>
      <c r="I80" s="7">
        <v>48000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 t="s">
        <v>21</v>
      </c>
      <c r="AB80" s="19">
        <v>27</v>
      </c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9.5" customHeight="1">
      <c r="A81" s="4">
        <v>44165</v>
      </c>
      <c r="B81" s="5" t="s">
        <v>35</v>
      </c>
      <c r="C81" s="6" t="s">
        <v>19</v>
      </c>
      <c r="D81" s="6" t="s">
        <v>36</v>
      </c>
      <c r="E81" s="6" t="s">
        <v>12</v>
      </c>
      <c r="F81" s="6" t="s">
        <v>25</v>
      </c>
      <c r="G81" s="7">
        <v>6000</v>
      </c>
      <c r="H81" s="8">
        <v>7</v>
      </c>
      <c r="I81" s="7">
        <v>42000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 t="s">
        <v>23</v>
      </c>
      <c r="AB81" s="19">
        <v>34</v>
      </c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9.5" customHeight="1">
      <c r="A82" s="4">
        <v>44187</v>
      </c>
      <c r="B82" s="5" t="s">
        <v>35</v>
      </c>
      <c r="C82" s="6" t="s">
        <v>19</v>
      </c>
      <c r="D82" s="6" t="s">
        <v>36</v>
      </c>
      <c r="E82" s="6" t="s">
        <v>14</v>
      </c>
      <c r="F82" s="6" t="s">
        <v>15</v>
      </c>
      <c r="G82" s="7">
        <v>10000</v>
      </c>
      <c r="H82" s="8">
        <v>6</v>
      </c>
      <c r="I82" s="7">
        <v>60000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19.5" customHeight="1">
      <c r="A83" s="4">
        <v>44191</v>
      </c>
      <c r="B83" s="5" t="s">
        <v>35</v>
      </c>
      <c r="C83" s="6" t="s">
        <v>19</v>
      </c>
      <c r="D83" s="6" t="s">
        <v>36</v>
      </c>
      <c r="E83" s="6" t="s">
        <v>12</v>
      </c>
      <c r="F83" s="6" t="s">
        <v>20</v>
      </c>
      <c r="G83" s="7">
        <v>3000</v>
      </c>
      <c r="H83" s="8">
        <v>1</v>
      </c>
      <c r="I83" s="7">
        <v>3000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3" t="s">
        <v>39</v>
      </c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19.5" customHeight="1">
      <c r="A84" s="4">
        <v>44205</v>
      </c>
      <c r="B84" s="5" t="s">
        <v>35</v>
      </c>
      <c r="C84" s="6" t="s">
        <v>19</v>
      </c>
      <c r="D84" s="6" t="s">
        <v>36</v>
      </c>
      <c r="E84" s="6" t="s">
        <v>17</v>
      </c>
      <c r="F84" s="6" t="s">
        <v>22</v>
      </c>
      <c r="G84" s="7">
        <v>8000</v>
      </c>
      <c r="H84" s="8">
        <v>7</v>
      </c>
      <c r="I84" s="7">
        <v>56000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 t="s">
        <v>23</v>
      </c>
      <c r="AB84" s="19">
        <v>4</v>
      </c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19.5" customHeight="1">
      <c r="A85" s="4">
        <v>44207</v>
      </c>
      <c r="B85" s="5" t="s">
        <v>35</v>
      </c>
      <c r="C85" s="6" t="s">
        <v>19</v>
      </c>
      <c r="D85" s="6" t="s">
        <v>36</v>
      </c>
      <c r="E85" s="6" t="s">
        <v>17</v>
      </c>
      <c r="F85" s="6" t="s">
        <v>22</v>
      </c>
      <c r="G85" s="7">
        <v>8000</v>
      </c>
      <c r="H85" s="8">
        <v>5</v>
      </c>
      <c r="I85" s="7">
        <v>40000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 t="s">
        <v>19</v>
      </c>
      <c r="AB85" s="19">
        <v>1</v>
      </c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19.5" customHeight="1">
      <c r="A86" s="4">
        <v>44207</v>
      </c>
      <c r="B86" s="5" t="s">
        <v>35</v>
      </c>
      <c r="C86" s="6" t="s">
        <v>19</v>
      </c>
      <c r="D86" s="6" t="s">
        <v>36</v>
      </c>
      <c r="E86" s="6" t="s">
        <v>12</v>
      </c>
      <c r="F86" s="6" t="s">
        <v>20</v>
      </c>
      <c r="G86" s="7">
        <v>3000</v>
      </c>
      <c r="H86" s="8">
        <v>9</v>
      </c>
      <c r="I86" s="7">
        <v>27000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 t="s">
        <v>10</v>
      </c>
      <c r="AB86" s="19">
        <v>4</v>
      </c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19.5" customHeight="1">
      <c r="A87" s="4">
        <v>44222</v>
      </c>
      <c r="B87" s="5" t="s">
        <v>35</v>
      </c>
      <c r="C87" s="6" t="s">
        <v>19</v>
      </c>
      <c r="D87" s="6" t="s">
        <v>36</v>
      </c>
      <c r="E87" s="6" t="s">
        <v>12</v>
      </c>
      <c r="F87" s="6" t="s">
        <v>13</v>
      </c>
      <c r="G87" s="7">
        <v>7000</v>
      </c>
      <c r="H87" s="8">
        <v>5</v>
      </c>
      <c r="I87" s="7">
        <v>35000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 t="s">
        <v>26</v>
      </c>
      <c r="AB87" s="19">
        <v>2</v>
      </c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19.5" customHeight="1">
      <c r="A88" s="4">
        <v>43840</v>
      </c>
      <c r="B88" s="5" t="s">
        <v>40</v>
      </c>
      <c r="C88" s="6" t="s">
        <v>21</v>
      </c>
      <c r="D88" s="6" t="s">
        <v>41</v>
      </c>
      <c r="E88" s="6" t="s">
        <v>14</v>
      </c>
      <c r="F88" s="6" t="s">
        <v>27</v>
      </c>
      <c r="G88" s="7">
        <v>18000</v>
      </c>
      <c r="H88" s="8">
        <v>7</v>
      </c>
      <c r="I88" s="7">
        <v>126000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 t="s">
        <v>21</v>
      </c>
      <c r="AB88" s="19">
        <v>3</v>
      </c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19.5" customHeight="1">
      <c r="A89" s="4">
        <v>43841</v>
      </c>
      <c r="B89" s="5" t="s">
        <v>40</v>
      </c>
      <c r="C89" s="6" t="s">
        <v>21</v>
      </c>
      <c r="D89" s="6" t="s">
        <v>41</v>
      </c>
      <c r="E89" s="6" t="s">
        <v>12</v>
      </c>
      <c r="F89" s="6" t="s">
        <v>13</v>
      </c>
      <c r="G89" s="7">
        <v>7000</v>
      </c>
      <c r="H89" s="8">
        <v>1</v>
      </c>
      <c r="I89" s="7">
        <v>7000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19.5" customHeight="1">
      <c r="A90" s="4">
        <v>43852</v>
      </c>
      <c r="B90" s="5" t="s">
        <v>40</v>
      </c>
      <c r="C90" s="6" t="s">
        <v>21</v>
      </c>
      <c r="D90" s="6" t="s">
        <v>41</v>
      </c>
      <c r="E90" s="6" t="s">
        <v>17</v>
      </c>
      <c r="F90" s="6" t="s">
        <v>18</v>
      </c>
      <c r="G90" s="7">
        <v>4000</v>
      </c>
      <c r="H90" s="8">
        <v>1</v>
      </c>
      <c r="I90" s="7">
        <v>4000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" t="s">
        <v>42</v>
      </c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19.5" customHeight="1">
      <c r="A91" s="4">
        <v>43864</v>
      </c>
      <c r="B91" s="5" t="s">
        <v>40</v>
      </c>
      <c r="C91" s="6" t="s">
        <v>21</v>
      </c>
      <c r="D91" s="6" t="s">
        <v>41</v>
      </c>
      <c r="E91" s="6" t="s">
        <v>14</v>
      </c>
      <c r="F91" s="6" t="s">
        <v>27</v>
      </c>
      <c r="G91" s="7">
        <v>18000</v>
      </c>
      <c r="H91" s="8">
        <v>8</v>
      </c>
      <c r="I91" s="7">
        <v>144000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 t="s">
        <v>21</v>
      </c>
      <c r="AB91" s="19">
        <v>49926</v>
      </c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19.5" customHeight="1">
      <c r="A92" s="4">
        <v>43868</v>
      </c>
      <c r="B92" s="5" t="s">
        <v>40</v>
      </c>
      <c r="C92" s="6" t="s">
        <v>21</v>
      </c>
      <c r="D92" s="6" t="s">
        <v>41</v>
      </c>
      <c r="E92" s="6" t="s">
        <v>12</v>
      </c>
      <c r="F92" s="6" t="s">
        <v>20</v>
      </c>
      <c r="G92" s="7">
        <v>3000</v>
      </c>
      <c r="H92" s="8">
        <v>9</v>
      </c>
      <c r="I92" s="7">
        <v>27000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 t="s">
        <v>19</v>
      </c>
      <c r="AB92" s="19">
        <v>43256</v>
      </c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19.5" customHeight="1">
      <c r="A93" s="4">
        <v>43871</v>
      </c>
      <c r="B93" s="5" t="s">
        <v>40</v>
      </c>
      <c r="C93" s="6" t="s">
        <v>21</v>
      </c>
      <c r="D93" s="6" t="s">
        <v>41</v>
      </c>
      <c r="E93" s="6" t="s">
        <v>12</v>
      </c>
      <c r="F93" s="6" t="s">
        <v>13</v>
      </c>
      <c r="G93" s="7">
        <v>7000</v>
      </c>
      <c r="H93" s="8">
        <v>3</v>
      </c>
      <c r="I93" s="7">
        <v>21000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 t="s">
        <v>23</v>
      </c>
      <c r="AB93" s="19">
        <v>42324</v>
      </c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19.5" customHeight="1">
      <c r="A94" s="4">
        <v>43874</v>
      </c>
      <c r="B94" s="5" t="s">
        <v>40</v>
      </c>
      <c r="C94" s="6" t="s">
        <v>21</v>
      </c>
      <c r="D94" s="6" t="s">
        <v>41</v>
      </c>
      <c r="E94" s="6" t="s">
        <v>17</v>
      </c>
      <c r="F94" s="6" t="s">
        <v>22</v>
      </c>
      <c r="G94" s="7">
        <v>8000</v>
      </c>
      <c r="H94" s="8">
        <v>2</v>
      </c>
      <c r="I94" s="7">
        <v>16000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 t="s">
        <v>10</v>
      </c>
      <c r="AB94" s="19">
        <v>43902</v>
      </c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19.5" customHeight="1">
      <c r="A95" s="4">
        <v>43883</v>
      </c>
      <c r="B95" s="5" t="s">
        <v>40</v>
      </c>
      <c r="C95" s="6" t="s">
        <v>21</v>
      </c>
      <c r="D95" s="6" t="s">
        <v>41</v>
      </c>
      <c r="E95" s="6" t="s">
        <v>12</v>
      </c>
      <c r="F95" s="6" t="s">
        <v>13</v>
      </c>
      <c r="G95" s="7">
        <v>7000</v>
      </c>
      <c r="H95" s="8">
        <v>5</v>
      </c>
      <c r="I95" s="7">
        <v>35000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 t="s">
        <v>26</v>
      </c>
      <c r="AB95" s="19">
        <v>41847</v>
      </c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19.5" customHeight="1">
      <c r="A96" s="4">
        <v>43902</v>
      </c>
      <c r="B96" s="5" t="s">
        <v>40</v>
      </c>
      <c r="C96" s="6" t="s">
        <v>21</v>
      </c>
      <c r="D96" s="6" t="s">
        <v>41</v>
      </c>
      <c r="E96" s="6" t="s">
        <v>14</v>
      </c>
      <c r="F96" s="6" t="s">
        <v>15</v>
      </c>
      <c r="G96" s="7">
        <v>10000</v>
      </c>
      <c r="H96" s="8">
        <v>9</v>
      </c>
      <c r="I96" s="7">
        <v>90000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19.5" customHeight="1">
      <c r="A97" s="4">
        <v>43925</v>
      </c>
      <c r="B97" s="5" t="s">
        <v>40</v>
      </c>
      <c r="C97" s="6" t="s">
        <v>21</v>
      </c>
      <c r="D97" s="6" t="s">
        <v>41</v>
      </c>
      <c r="E97" s="6" t="s">
        <v>17</v>
      </c>
      <c r="F97" s="6" t="s">
        <v>22</v>
      </c>
      <c r="G97" s="7">
        <v>8000</v>
      </c>
      <c r="H97" s="8">
        <v>8</v>
      </c>
      <c r="I97" s="7">
        <v>64000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" t="s">
        <v>43</v>
      </c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19.5" customHeight="1">
      <c r="A98" s="4">
        <v>43956</v>
      </c>
      <c r="B98" s="5" t="s">
        <v>40</v>
      </c>
      <c r="C98" s="6" t="s">
        <v>21</v>
      </c>
      <c r="D98" s="6" t="s">
        <v>41</v>
      </c>
      <c r="E98" s="6" t="s">
        <v>17</v>
      </c>
      <c r="F98" s="6" t="s">
        <v>18</v>
      </c>
      <c r="G98" s="7">
        <v>4000</v>
      </c>
      <c r="H98" s="8">
        <v>10</v>
      </c>
      <c r="I98" s="7">
        <v>40000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18">
        <v>43952</v>
      </c>
      <c r="AB98" s="18">
        <v>43983</v>
      </c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19.5" customHeight="1">
      <c r="A99" s="4">
        <v>43975</v>
      </c>
      <c r="B99" s="5" t="s">
        <v>40</v>
      </c>
      <c r="C99" s="6" t="s">
        <v>21</v>
      </c>
      <c r="D99" s="6" t="s">
        <v>41</v>
      </c>
      <c r="E99" s="6" t="s">
        <v>12</v>
      </c>
      <c r="F99" s="6" t="s">
        <v>20</v>
      </c>
      <c r="G99" s="7">
        <v>3000</v>
      </c>
      <c r="H99" s="8">
        <v>6</v>
      </c>
      <c r="I99" s="7">
        <v>18000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19.5" customHeight="1">
      <c r="A100" s="4">
        <v>43985</v>
      </c>
      <c r="B100" s="5" t="s">
        <v>40</v>
      </c>
      <c r="C100" s="6" t="s">
        <v>21</v>
      </c>
      <c r="D100" s="6" t="s">
        <v>41</v>
      </c>
      <c r="E100" s="6" t="s">
        <v>14</v>
      </c>
      <c r="F100" s="6" t="s">
        <v>15</v>
      </c>
      <c r="G100" s="7">
        <v>10000</v>
      </c>
      <c r="H100" s="8">
        <v>6</v>
      </c>
      <c r="I100" s="7">
        <v>60000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 t="s">
        <v>10</v>
      </c>
      <c r="AB100" s="19">
        <v>66667</v>
      </c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19.5" customHeight="1">
      <c r="A101" s="4">
        <v>43998</v>
      </c>
      <c r="B101" s="5" t="s">
        <v>40</v>
      </c>
      <c r="C101" s="6" t="s">
        <v>21</v>
      </c>
      <c r="D101" s="6" t="s">
        <v>41</v>
      </c>
      <c r="E101" s="6" t="s">
        <v>12</v>
      </c>
      <c r="F101" s="6" t="s">
        <v>13</v>
      </c>
      <c r="G101" s="7">
        <v>7000</v>
      </c>
      <c r="H101" s="8">
        <v>6</v>
      </c>
      <c r="I101" s="7">
        <v>42000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 t="s">
        <v>26</v>
      </c>
      <c r="AB101" s="19">
        <v>40000</v>
      </c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19.5" customHeight="1">
      <c r="A102" s="4">
        <v>44022</v>
      </c>
      <c r="B102" s="5" t="s">
        <v>40</v>
      </c>
      <c r="C102" s="6" t="s">
        <v>21</v>
      </c>
      <c r="D102" s="6" t="s">
        <v>41</v>
      </c>
      <c r="E102" s="6" t="s">
        <v>14</v>
      </c>
      <c r="F102" s="6" t="s">
        <v>27</v>
      </c>
      <c r="G102" s="7">
        <v>18000</v>
      </c>
      <c r="H102" s="8">
        <v>7</v>
      </c>
      <c r="I102" s="7">
        <v>126000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 t="s">
        <v>21</v>
      </c>
      <c r="AB102" s="19">
        <v>29000</v>
      </c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19.5" customHeight="1">
      <c r="A103" s="4">
        <v>44026</v>
      </c>
      <c r="B103" s="5" t="s">
        <v>40</v>
      </c>
      <c r="C103" s="6" t="s">
        <v>21</v>
      </c>
      <c r="D103" s="6" t="s">
        <v>41</v>
      </c>
      <c r="E103" s="6" t="s">
        <v>14</v>
      </c>
      <c r="F103" s="6" t="s">
        <v>15</v>
      </c>
      <c r="G103" s="7">
        <v>10000</v>
      </c>
      <c r="H103" s="8">
        <v>9</v>
      </c>
      <c r="I103" s="7">
        <v>90000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 t="s">
        <v>23</v>
      </c>
      <c r="AB103" s="19">
        <v>53500</v>
      </c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19.5" customHeight="1">
      <c r="A104" s="4">
        <v>44042</v>
      </c>
      <c r="B104" s="5" t="s">
        <v>40</v>
      </c>
      <c r="C104" s="6" t="s">
        <v>21</v>
      </c>
      <c r="D104" s="6" t="s">
        <v>41</v>
      </c>
      <c r="E104" s="6" t="s">
        <v>12</v>
      </c>
      <c r="F104" s="6" t="s">
        <v>20</v>
      </c>
      <c r="G104" s="7">
        <v>3000</v>
      </c>
      <c r="H104" s="8">
        <v>10</v>
      </c>
      <c r="I104" s="7">
        <v>30000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 t="s">
        <v>19</v>
      </c>
      <c r="AB104" s="19">
        <v>30000</v>
      </c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19.5" customHeight="1">
      <c r="A105" s="4">
        <v>44088</v>
      </c>
      <c r="B105" s="5" t="s">
        <v>40</v>
      </c>
      <c r="C105" s="6" t="s">
        <v>21</v>
      </c>
      <c r="D105" s="6" t="s">
        <v>41</v>
      </c>
      <c r="E105" s="6" t="s">
        <v>12</v>
      </c>
      <c r="F105" s="6" t="s">
        <v>13</v>
      </c>
      <c r="G105" s="7">
        <v>7000</v>
      </c>
      <c r="H105" s="8">
        <v>4</v>
      </c>
      <c r="I105" s="7">
        <v>28000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19.5" customHeight="1">
      <c r="A106" s="4">
        <v>44092</v>
      </c>
      <c r="B106" s="5" t="s">
        <v>40</v>
      </c>
      <c r="C106" s="6" t="s">
        <v>21</v>
      </c>
      <c r="D106" s="6" t="s">
        <v>41</v>
      </c>
      <c r="E106" s="6" t="s">
        <v>17</v>
      </c>
      <c r="F106" s="6" t="s">
        <v>18</v>
      </c>
      <c r="G106" s="7">
        <v>4000</v>
      </c>
      <c r="H106" s="8">
        <v>7</v>
      </c>
      <c r="I106" s="7">
        <v>28000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19.5" customHeight="1">
      <c r="A107" s="4">
        <v>44119</v>
      </c>
      <c r="B107" s="5" t="s">
        <v>40</v>
      </c>
      <c r="C107" s="6" t="s">
        <v>21</v>
      </c>
      <c r="D107" s="6" t="s">
        <v>41</v>
      </c>
      <c r="E107" s="6" t="s">
        <v>12</v>
      </c>
      <c r="F107" s="6" t="s">
        <v>25</v>
      </c>
      <c r="G107" s="7">
        <v>6000</v>
      </c>
      <c r="H107" s="8">
        <v>4</v>
      </c>
      <c r="I107" s="7">
        <v>24000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3" t="s">
        <v>44</v>
      </c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19.5" customHeight="1">
      <c r="A108" s="4">
        <v>44127</v>
      </c>
      <c r="B108" s="5" t="s">
        <v>40</v>
      </c>
      <c r="C108" s="6" t="s">
        <v>21</v>
      </c>
      <c r="D108" s="6" t="s">
        <v>41</v>
      </c>
      <c r="E108" s="6" t="s">
        <v>17</v>
      </c>
      <c r="F108" s="6" t="s">
        <v>22</v>
      </c>
      <c r="G108" s="7">
        <v>8000</v>
      </c>
      <c r="H108" s="8">
        <v>10</v>
      </c>
      <c r="I108" s="7">
        <v>80000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 t="s">
        <v>10</v>
      </c>
      <c r="AB108" s="2" t="s">
        <v>11</v>
      </c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19.5" customHeight="1">
      <c r="A109" s="4">
        <v>44134</v>
      </c>
      <c r="B109" s="5" t="s">
        <v>40</v>
      </c>
      <c r="C109" s="6" t="s">
        <v>21</v>
      </c>
      <c r="D109" s="6" t="s">
        <v>41</v>
      </c>
      <c r="E109" s="6" t="s">
        <v>12</v>
      </c>
      <c r="F109" s="6" t="s">
        <v>20</v>
      </c>
      <c r="G109" s="7">
        <v>3000</v>
      </c>
      <c r="H109" s="8">
        <v>3</v>
      </c>
      <c r="I109" s="7">
        <v>9000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 t="s">
        <v>26</v>
      </c>
      <c r="AB109" s="2" t="s">
        <v>34</v>
      </c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19.5" customHeight="1">
      <c r="A110" s="4">
        <v>44138</v>
      </c>
      <c r="B110" s="5" t="s">
        <v>40</v>
      </c>
      <c r="C110" s="6" t="s">
        <v>21</v>
      </c>
      <c r="D110" s="6" t="s">
        <v>41</v>
      </c>
      <c r="E110" s="6" t="s">
        <v>12</v>
      </c>
      <c r="F110" s="6" t="s">
        <v>13</v>
      </c>
      <c r="G110" s="7">
        <v>7000</v>
      </c>
      <c r="H110" s="8">
        <v>9</v>
      </c>
      <c r="I110" s="7">
        <v>63000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 t="s">
        <v>23</v>
      </c>
      <c r="AB110" s="2" t="s">
        <v>45</v>
      </c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19.5" customHeight="1">
      <c r="A111" s="4">
        <v>44151</v>
      </c>
      <c r="B111" s="5" t="s">
        <v>40</v>
      </c>
      <c r="C111" s="6" t="s">
        <v>21</v>
      </c>
      <c r="D111" s="6" t="s">
        <v>41</v>
      </c>
      <c r="E111" s="6" t="s">
        <v>17</v>
      </c>
      <c r="F111" s="6" t="s">
        <v>22</v>
      </c>
      <c r="G111" s="7">
        <v>8000</v>
      </c>
      <c r="H111" s="8">
        <v>8</v>
      </c>
      <c r="I111" s="7">
        <v>64000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 t="s">
        <v>19</v>
      </c>
      <c r="AB111" s="2" t="s">
        <v>36</v>
      </c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19.5" customHeight="1">
      <c r="A112" s="4">
        <v>44154</v>
      </c>
      <c r="B112" s="5" t="s">
        <v>40</v>
      </c>
      <c r="C112" s="6" t="s">
        <v>21</v>
      </c>
      <c r="D112" s="6" t="s">
        <v>41</v>
      </c>
      <c r="E112" s="6" t="s">
        <v>12</v>
      </c>
      <c r="F112" s="6" t="s">
        <v>13</v>
      </c>
      <c r="G112" s="7">
        <v>7000</v>
      </c>
      <c r="H112" s="8">
        <v>7</v>
      </c>
      <c r="I112" s="7">
        <v>49000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 t="s">
        <v>21</v>
      </c>
      <c r="AB112" s="2" t="s">
        <v>41</v>
      </c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19.5" customHeight="1">
      <c r="A113" s="4">
        <v>44159</v>
      </c>
      <c r="B113" s="5" t="s">
        <v>40</v>
      </c>
      <c r="C113" s="6" t="s">
        <v>21</v>
      </c>
      <c r="D113" s="6" t="s">
        <v>41</v>
      </c>
      <c r="E113" s="6" t="s">
        <v>12</v>
      </c>
      <c r="F113" s="6" t="s">
        <v>25</v>
      </c>
      <c r="G113" s="7">
        <v>6000</v>
      </c>
      <c r="H113" s="8">
        <v>9</v>
      </c>
      <c r="I113" s="7">
        <v>54000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19.5" customHeight="1">
      <c r="A114" s="4">
        <v>44195</v>
      </c>
      <c r="B114" s="5" t="s">
        <v>40</v>
      </c>
      <c r="C114" s="6" t="s">
        <v>21</v>
      </c>
      <c r="D114" s="6" t="s">
        <v>41</v>
      </c>
      <c r="E114" s="6" t="s">
        <v>12</v>
      </c>
      <c r="F114" s="6" t="s">
        <v>20</v>
      </c>
      <c r="G114" s="7">
        <v>3000</v>
      </c>
      <c r="H114" s="8">
        <v>3</v>
      </c>
      <c r="I114" s="7">
        <v>9000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19.5" customHeight="1">
      <c r="A115" s="4">
        <v>44206</v>
      </c>
      <c r="B115" s="5" t="s">
        <v>40</v>
      </c>
      <c r="C115" s="6" t="s">
        <v>21</v>
      </c>
      <c r="D115" s="6" t="s">
        <v>41</v>
      </c>
      <c r="E115" s="6" t="s">
        <v>14</v>
      </c>
      <c r="F115" s="6" t="s">
        <v>27</v>
      </c>
      <c r="G115" s="7">
        <v>18000</v>
      </c>
      <c r="H115" s="8">
        <v>7</v>
      </c>
      <c r="I115" s="7">
        <v>126000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3" t="s">
        <v>46</v>
      </c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19.5" customHeight="1">
      <c r="A116" s="4">
        <v>44207</v>
      </c>
      <c r="B116" s="5" t="s">
        <v>40</v>
      </c>
      <c r="C116" s="6" t="s">
        <v>21</v>
      </c>
      <c r="D116" s="6" t="s">
        <v>41</v>
      </c>
      <c r="E116" s="6" t="s">
        <v>12</v>
      </c>
      <c r="F116" s="6" t="s">
        <v>13</v>
      </c>
      <c r="G116" s="7">
        <v>7000</v>
      </c>
      <c r="H116" s="8">
        <v>1</v>
      </c>
      <c r="I116" s="7">
        <v>7000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1">
        <v>43997</v>
      </c>
      <c r="AB116" s="2" t="s">
        <v>9</v>
      </c>
      <c r="AC116" s="2" t="s">
        <v>10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19.5" customHeight="1">
      <c r="A117" s="4">
        <v>44218</v>
      </c>
      <c r="B117" s="5" t="s">
        <v>40</v>
      </c>
      <c r="C117" s="6" t="s">
        <v>21</v>
      </c>
      <c r="D117" s="6" t="s">
        <v>41</v>
      </c>
      <c r="E117" s="6" t="s">
        <v>17</v>
      </c>
      <c r="F117" s="6" t="s">
        <v>18</v>
      </c>
      <c r="G117" s="7">
        <v>4000</v>
      </c>
      <c r="H117" s="8">
        <v>1</v>
      </c>
      <c r="I117" s="7">
        <v>4000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1">
        <v>43997</v>
      </c>
      <c r="AB117" s="2" t="s">
        <v>47</v>
      </c>
      <c r="AC117" s="2" t="s">
        <v>23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19.5" customHeight="1">
      <c r="A118" s="4">
        <v>43837</v>
      </c>
      <c r="B118" s="5" t="s">
        <v>47</v>
      </c>
      <c r="C118" s="6" t="s">
        <v>23</v>
      </c>
      <c r="D118" s="6" t="s">
        <v>45</v>
      </c>
      <c r="E118" s="6" t="s">
        <v>12</v>
      </c>
      <c r="F118" s="6" t="s">
        <v>13</v>
      </c>
      <c r="G118" s="7">
        <v>7000</v>
      </c>
      <c r="H118" s="8">
        <v>2</v>
      </c>
      <c r="I118" s="7">
        <v>14000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19.5" customHeight="1">
      <c r="A119" s="4">
        <v>43846</v>
      </c>
      <c r="B119" s="5" t="s">
        <v>47</v>
      </c>
      <c r="C119" s="6" t="s">
        <v>23</v>
      </c>
      <c r="D119" s="6" t="s">
        <v>45</v>
      </c>
      <c r="E119" s="6" t="s">
        <v>12</v>
      </c>
      <c r="F119" s="6" t="s">
        <v>20</v>
      </c>
      <c r="G119" s="7">
        <v>3000</v>
      </c>
      <c r="H119" s="8">
        <v>5</v>
      </c>
      <c r="I119" s="7">
        <v>15000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19.5" customHeight="1">
      <c r="A120" s="4">
        <v>43851</v>
      </c>
      <c r="B120" s="5" t="s">
        <v>47</v>
      </c>
      <c r="C120" s="6" t="s">
        <v>23</v>
      </c>
      <c r="D120" s="6" t="s">
        <v>45</v>
      </c>
      <c r="E120" s="6" t="s">
        <v>14</v>
      </c>
      <c r="F120" s="6" t="s">
        <v>27</v>
      </c>
      <c r="G120" s="7">
        <v>18000</v>
      </c>
      <c r="H120" s="8">
        <v>3</v>
      </c>
      <c r="I120" s="7">
        <v>54000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 t="s">
        <v>48</v>
      </c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19.5" customHeight="1">
      <c r="A121" s="4">
        <v>43855</v>
      </c>
      <c r="B121" s="5" t="s">
        <v>47</v>
      </c>
      <c r="C121" s="6" t="s">
        <v>23</v>
      </c>
      <c r="D121" s="6" t="s">
        <v>45</v>
      </c>
      <c r="E121" s="6" t="s">
        <v>17</v>
      </c>
      <c r="F121" s="6" t="s">
        <v>18</v>
      </c>
      <c r="G121" s="7">
        <v>4000</v>
      </c>
      <c r="H121" s="8">
        <v>5</v>
      </c>
      <c r="I121" s="7">
        <v>20000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2">
        <v>70000</v>
      </c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19.5" customHeight="1">
      <c r="A122" s="4">
        <v>43864</v>
      </c>
      <c r="B122" s="5" t="s">
        <v>47</v>
      </c>
      <c r="C122" s="6" t="s">
        <v>23</v>
      </c>
      <c r="D122" s="6" t="s">
        <v>45</v>
      </c>
      <c r="E122" s="6" t="s">
        <v>17</v>
      </c>
      <c r="F122" s="6" t="s">
        <v>18</v>
      </c>
      <c r="G122" s="7">
        <v>4000</v>
      </c>
      <c r="H122" s="8">
        <v>5</v>
      </c>
      <c r="I122" s="7">
        <v>20000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19.5" customHeight="1">
      <c r="A123" s="4">
        <v>43886</v>
      </c>
      <c r="B123" s="5" t="s">
        <v>47</v>
      </c>
      <c r="C123" s="6" t="s">
        <v>23</v>
      </c>
      <c r="D123" s="6" t="s">
        <v>45</v>
      </c>
      <c r="E123" s="6" t="s">
        <v>17</v>
      </c>
      <c r="F123" s="6" t="s">
        <v>18</v>
      </c>
      <c r="G123" s="7">
        <v>4000</v>
      </c>
      <c r="H123" s="8">
        <v>1</v>
      </c>
      <c r="I123" s="7">
        <v>4000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19.5" customHeight="1">
      <c r="A124" s="4">
        <v>43892</v>
      </c>
      <c r="B124" s="5" t="s">
        <v>47</v>
      </c>
      <c r="C124" s="6" t="s">
        <v>23</v>
      </c>
      <c r="D124" s="6" t="s">
        <v>45</v>
      </c>
      <c r="E124" s="6" t="s">
        <v>12</v>
      </c>
      <c r="F124" s="6" t="s">
        <v>20</v>
      </c>
      <c r="G124" s="7">
        <v>3000</v>
      </c>
      <c r="H124" s="8">
        <v>3</v>
      </c>
      <c r="I124" s="7">
        <v>9000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3" t="s">
        <v>49</v>
      </c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19.5" customHeight="1">
      <c r="A125" s="4">
        <v>43894</v>
      </c>
      <c r="B125" s="5" t="s">
        <v>47</v>
      </c>
      <c r="C125" s="6" t="s">
        <v>23</v>
      </c>
      <c r="D125" s="6" t="s">
        <v>45</v>
      </c>
      <c r="E125" s="6" t="s">
        <v>12</v>
      </c>
      <c r="F125" s="6" t="s">
        <v>20</v>
      </c>
      <c r="G125" s="7">
        <v>3000</v>
      </c>
      <c r="H125" s="8">
        <v>7</v>
      </c>
      <c r="I125" s="7">
        <v>21000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19.5" customHeight="1">
      <c r="A126" s="4">
        <v>43904</v>
      </c>
      <c r="B126" s="5" t="s">
        <v>47</v>
      </c>
      <c r="C126" s="6" t="s">
        <v>23</v>
      </c>
      <c r="D126" s="6" t="s">
        <v>45</v>
      </c>
      <c r="E126" s="6" t="s">
        <v>14</v>
      </c>
      <c r="F126" s="6" t="s">
        <v>27</v>
      </c>
      <c r="G126" s="7">
        <v>18000</v>
      </c>
      <c r="H126" s="8">
        <v>1</v>
      </c>
      <c r="I126" s="7">
        <v>18000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 t="s">
        <v>10</v>
      </c>
      <c r="AB126" s="2" t="s">
        <v>11</v>
      </c>
      <c r="AC126" s="2"/>
      <c r="AD126" s="19">
        <v>1</v>
      </c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19.5" customHeight="1">
      <c r="A127" s="4">
        <v>43916</v>
      </c>
      <c r="B127" s="5" t="s">
        <v>47</v>
      </c>
      <c r="C127" s="6" t="s">
        <v>23</v>
      </c>
      <c r="D127" s="6" t="s">
        <v>45</v>
      </c>
      <c r="E127" s="6" t="s">
        <v>17</v>
      </c>
      <c r="F127" s="6" t="s">
        <v>18</v>
      </c>
      <c r="G127" s="7">
        <v>4000</v>
      </c>
      <c r="H127" s="8">
        <v>8</v>
      </c>
      <c r="I127" s="7">
        <v>32000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 t="s">
        <v>26</v>
      </c>
      <c r="AB127" s="2" t="s">
        <v>34</v>
      </c>
      <c r="AC127" s="2"/>
      <c r="AD127" s="19">
        <v>2</v>
      </c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19.5" customHeight="1">
      <c r="A128" s="4">
        <v>43936</v>
      </c>
      <c r="B128" s="5" t="s">
        <v>47</v>
      </c>
      <c r="C128" s="6" t="s">
        <v>23</v>
      </c>
      <c r="D128" s="6" t="s">
        <v>45</v>
      </c>
      <c r="E128" s="6" t="s">
        <v>14</v>
      </c>
      <c r="F128" s="6" t="s">
        <v>15</v>
      </c>
      <c r="G128" s="7">
        <v>10000</v>
      </c>
      <c r="H128" s="8">
        <v>3</v>
      </c>
      <c r="I128" s="7">
        <v>30000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 t="s">
        <v>23</v>
      </c>
      <c r="AB128" s="2" t="s">
        <v>45</v>
      </c>
      <c r="AC128" s="2"/>
      <c r="AD128" s="19">
        <v>4</v>
      </c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19.5" customHeight="1">
      <c r="A129" s="4">
        <v>43941</v>
      </c>
      <c r="B129" s="5" t="s">
        <v>47</v>
      </c>
      <c r="C129" s="6" t="s">
        <v>23</v>
      </c>
      <c r="D129" s="6" t="s">
        <v>45</v>
      </c>
      <c r="E129" s="6" t="s">
        <v>17</v>
      </c>
      <c r="F129" s="6" t="s">
        <v>22</v>
      </c>
      <c r="G129" s="7">
        <v>8000</v>
      </c>
      <c r="H129" s="8">
        <v>3</v>
      </c>
      <c r="I129" s="7">
        <v>24000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 t="s">
        <v>19</v>
      </c>
      <c r="AB129" s="2" t="s">
        <v>36</v>
      </c>
      <c r="AC129" s="2"/>
      <c r="AD129" s="19">
        <v>5</v>
      </c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19.5" customHeight="1">
      <c r="A130" s="4">
        <v>43965</v>
      </c>
      <c r="B130" s="5" t="s">
        <v>47</v>
      </c>
      <c r="C130" s="6" t="s">
        <v>23</v>
      </c>
      <c r="D130" s="6" t="s">
        <v>45</v>
      </c>
      <c r="E130" s="6" t="s">
        <v>14</v>
      </c>
      <c r="F130" s="6" t="s">
        <v>15</v>
      </c>
      <c r="G130" s="7">
        <v>10000</v>
      </c>
      <c r="H130" s="8">
        <v>10</v>
      </c>
      <c r="I130" s="7">
        <v>100000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 t="s">
        <v>21</v>
      </c>
      <c r="AB130" s="2" t="s">
        <v>41</v>
      </c>
      <c r="AC130" s="2"/>
      <c r="AD130" s="19">
        <v>6</v>
      </c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19.5" customHeight="1">
      <c r="A131" s="4">
        <v>43971</v>
      </c>
      <c r="B131" s="5" t="s">
        <v>47</v>
      </c>
      <c r="C131" s="6" t="s">
        <v>23</v>
      </c>
      <c r="D131" s="6" t="s">
        <v>45</v>
      </c>
      <c r="E131" s="6" t="s">
        <v>12</v>
      </c>
      <c r="F131" s="6" t="s">
        <v>13</v>
      </c>
      <c r="G131" s="7">
        <v>7000</v>
      </c>
      <c r="H131" s="8">
        <v>1</v>
      </c>
      <c r="I131" s="7">
        <v>7000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19.5" customHeight="1">
      <c r="A132" s="4">
        <v>43995</v>
      </c>
      <c r="B132" s="5" t="s">
        <v>47</v>
      </c>
      <c r="C132" s="6" t="s">
        <v>23</v>
      </c>
      <c r="D132" s="6" t="s">
        <v>45</v>
      </c>
      <c r="E132" s="6" t="s">
        <v>12</v>
      </c>
      <c r="F132" s="6" t="s">
        <v>13</v>
      </c>
      <c r="G132" s="7">
        <v>7000</v>
      </c>
      <c r="H132" s="8">
        <v>2</v>
      </c>
      <c r="I132" s="7">
        <v>14000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3" t="s">
        <v>50</v>
      </c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19.5" customHeight="1">
      <c r="A133" s="4">
        <v>43997</v>
      </c>
      <c r="B133" s="5" t="s">
        <v>47</v>
      </c>
      <c r="C133" s="6" t="s">
        <v>23</v>
      </c>
      <c r="D133" s="6" t="s">
        <v>45</v>
      </c>
      <c r="E133" s="6" t="s">
        <v>17</v>
      </c>
      <c r="F133" s="6" t="s">
        <v>22</v>
      </c>
      <c r="G133" s="7">
        <v>8000</v>
      </c>
      <c r="H133" s="8">
        <v>2</v>
      </c>
      <c r="I133" s="7">
        <v>16000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19.5" customHeight="1">
      <c r="A134" s="4">
        <v>43999</v>
      </c>
      <c r="B134" s="5" t="s">
        <v>47</v>
      </c>
      <c r="C134" s="6" t="s">
        <v>23</v>
      </c>
      <c r="D134" s="6" t="s">
        <v>45</v>
      </c>
      <c r="E134" s="6" t="s">
        <v>17</v>
      </c>
      <c r="F134" s="6" t="s">
        <v>22</v>
      </c>
      <c r="G134" s="7">
        <v>8000</v>
      </c>
      <c r="H134" s="8">
        <v>5</v>
      </c>
      <c r="I134" s="7">
        <v>40000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 t="s">
        <v>10</v>
      </c>
      <c r="AB134" s="2" t="s">
        <v>9</v>
      </c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19.5" customHeight="1">
      <c r="A135" s="4">
        <v>44008</v>
      </c>
      <c r="B135" s="5" t="s">
        <v>47</v>
      </c>
      <c r="C135" s="6" t="s">
        <v>23</v>
      </c>
      <c r="D135" s="6" t="s">
        <v>45</v>
      </c>
      <c r="E135" s="15" t="s">
        <v>12</v>
      </c>
      <c r="F135" s="15" t="s">
        <v>25</v>
      </c>
      <c r="G135" s="7">
        <v>6000</v>
      </c>
      <c r="H135" s="8">
        <v>10</v>
      </c>
      <c r="I135" s="7">
        <v>60000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 t="s">
        <v>26</v>
      </c>
      <c r="AB135" s="2" t="s">
        <v>51</v>
      </c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19.5" customHeight="1">
      <c r="A136" s="4">
        <v>44026</v>
      </c>
      <c r="B136" s="5" t="s">
        <v>47</v>
      </c>
      <c r="C136" s="6" t="s">
        <v>23</v>
      </c>
      <c r="D136" s="6" t="s">
        <v>45</v>
      </c>
      <c r="E136" s="6" t="s">
        <v>14</v>
      </c>
      <c r="F136" s="6" t="s">
        <v>27</v>
      </c>
      <c r="G136" s="7">
        <v>18000</v>
      </c>
      <c r="H136" s="8">
        <v>7</v>
      </c>
      <c r="I136" s="7">
        <v>126000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 t="s">
        <v>21</v>
      </c>
      <c r="AB136" s="2" t="s">
        <v>40</v>
      </c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19.5" customHeight="1">
      <c r="A137" s="4">
        <v>44060</v>
      </c>
      <c r="B137" s="5" t="s">
        <v>47</v>
      </c>
      <c r="C137" s="6" t="s">
        <v>23</v>
      </c>
      <c r="D137" s="6" t="s">
        <v>45</v>
      </c>
      <c r="E137" s="6" t="s">
        <v>14</v>
      </c>
      <c r="F137" s="6" t="s">
        <v>27</v>
      </c>
      <c r="G137" s="7">
        <v>18000</v>
      </c>
      <c r="H137" s="8">
        <v>8</v>
      </c>
      <c r="I137" s="7">
        <v>144000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 t="s">
        <v>19</v>
      </c>
      <c r="AB137" s="2" t="s">
        <v>35</v>
      </c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19.5" customHeight="1">
      <c r="A138" s="4">
        <v>44068</v>
      </c>
      <c r="B138" s="5" t="s">
        <v>47</v>
      </c>
      <c r="C138" s="6" t="s">
        <v>23</v>
      </c>
      <c r="D138" s="6" t="s">
        <v>45</v>
      </c>
      <c r="E138" s="6" t="s">
        <v>14</v>
      </c>
      <c r="F138" s="6" t="s">
        <v>27</v>
      </c>
      <c r="G138" s="7">
        <v>18000</v>
      </c>
      <c r="H138" s="8">
        <v>10</v>
      </c>
      <c r="I138" s="7">
        <v>180000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 t="s">
        <v>23</v>
      </c>
      <c r="AB138" s="2" t="s">
        <v>47</v>
      </c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19.5" customHeight="1">
      <c r="A139" s="4">
        <v>44069</v>
      </c>
      <c r="B139" s="5" t="s">
        <v>47</v>
      </c>
      <c r="C139" s="6" t="s">
        <v>23</v>
      </c>
      <c r="D139" s="6" t="s">
        <v>45</v>
      </c>
      <c r="E139" s="6" t="s">
        <v>12</v>
      </c>
      <c r="F139" s="6" t="s">
        <v>20</v>
      </c>
      <c r="G139" s="7">
        <v>3000</v>
      </c>
      <c r="H139" s="8">
        <v>6</v>
      </c>
      <c r="I139" s="7">
        <v>18000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19.5" customHeight="1">
      <c r="A140" s="4">
        <v>44086</v>
      </c>
      <c r="B140" s="5" t="s">
        <v>47</v>
      </c>
      <c r="C140" s="6" t="s">
        <v>23</v>
      </c>
      <c r="D140" s="6" t="s">
        <v>45</v>
      </c>
      <c r="E140" s="6" t="s">
        <v>12</v>
      </c>
      <c r="F140" s="6" t="s">
        <v>20</v>
      </c>
      <c r="G140" s="7">
        <v>3000</v>
      </c>
      <c r="H140" s="8">
        <v>2</v>
      </c>
      <c r="I140" s="7">
        <v>6000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3" t="s">
        <v>52</v>
      </c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19.5" customHeight="1">
      <c r="A141" s="4">
        <v>44088</v>
      </c>
      <c r="B141" s="5" t="s">
        <v>47</v>
      </c>
      <c r="C141" s="6" t="s">
        <v>23</v>
      </c>
      <c r="D141" s="6" t="s">
        <v>45</v>
      </c>
      <c r="E141" s="6" t="s">
        <v>17</v>
      </c>
      <c r="F141" s="6" t="s">
        <v>22</v>
      </c>
      <c r="G141" s="7">
        <v>8000</v>
      </c>
      <c r="H141" s="8">
        <v>7</v>
      </c>
      <c r="I141" s="7">
        <v>56000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3" t="s">
        <v>1</v>
      </c>
      <c r="AC141" s="23" t="s">
        <v>3</v>
      </c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19.5" customHeight="1">
      <c r="A142" s="4">
        <v>44116</v>
      </c>
      <c r="B142" s="5" t="s">
        <v>47</v>
      </c>
      <c r="C142" s="6" t="s">
        <v>23</v>
      </c>
      <c r="D142" s="6" t="s">
        <v>45</v>
      </c>
      <c r="E142" s="6" t="s">
        <v>12</v>
      </c>
      <c r="F142" s="6" t="s">
        <v>13</v>
      </c>
      <c r="G142" s="7">
        <v>7000</v>
      </c>
      <c r="H142" s="8">
        <v>7</v>
      </c>
      <c r="I142" s="7">
        <v>49000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 t="s">
        <v>26</v>
      </c>
      <c r="AB142" s="24" t="e">
        <v>#N/A</v>
      </c>
      <c r="AC142" s="2" t="s">
        <v>34</v>
      </c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19.5" customHeight="1">
      <c r="A143" s="4">
        <v>44118</v>
      </c>
      <c r="B143" s="5" t="s">
        <v>47</v>
      </c>
      <c r="C143" s="6" t="s">
        <v>23</v>
      </c>
      <c r="D143" s="6" t="s">
        <v>45</v>
      </c>
      <c r="E143" s="6" t="s">
        <v>17</v>
      </c>
      <c r="F143" s="6" t="s">
        <v>18</v>
      </c>
      <c r="G143" s="7">
        <v>4000</v>
      </c>
      <c r="H143" s="8">
        <v>6</v>
      </c>
      <c r="I143" s="7">
        <v>24000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 t="s">
        <v>23</v>
      </c>
      <c r="AB143" s="24" t="e">
        <v>#N/A</v>
      </c>
      <c r="AC143" s="2" t="s">
        <v>45</v>
      </c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19.5" customHeight="1">
      <c r="A144" s="4">
        <v>44133</v>
      </c>
      <c r="B144" s="5" t="s">
        <v>47</v>
      </c>
      <c r="C144" s="6" t="s">
        <v>23</v>
      </c>
      <c r="D144" s="6" t="s">
        <v>45</v>
      </c>
      <c r="E144" s="6" t="s">
        <v>17</v>
      </c>
      <c r="F144" s="6" t="s">
        <v>18</v>
      </c>
      <c r="G144" s="7">
        <v>4000</v>
      </c>
      <c r="H144" s="8">
        <v>8</v>
      </c>
      <c r="I144" s="7">
        <v>32000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 t="s">
        <v>19</v>
      </c>
      <c r="AB144" s="24" t="e">
        <v>#N/A</v>
      </c>
      <c r="AC144" s="2" t="s">
        <v>36</v>
      </c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19.5" customHeight="1">
      <c r="A145" s="4">
        <v>44143</v>
      </c>
      <c r="B145" s="5" t="s">
        <v>47</v>
      </c>
      <c r="C145" s="6" t="s">
        <v>23</v>
      </c>
      <c r="D145" s="6" t="s">
        <v>45</v>
      </c>
      <c r="E145" s="6" t="s">
        <v>12</v>
      </c>
      <c r="F145" s="6" t="s">
        <v>25</v>
      </c>
      <c r="G145" s="7">
        <v>6000</v>
      </c>
      <c r="H145" s="8">
        <v>5</v>
      </c>
      <c r="I145" s="7">
        <v>30000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 t="s">
        <v>10</v>
      </c>
      <c r="AB145" s="24" t="e">
        <v>#N/A</v>
      </c>
      <c r="AC145" s="2" t="s">
        <v>11</v>
      </c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19.5" customHeight="1">
      <c r="A146" s="4">
        <v>44144</v>
      </c>
      <c r="B146" s="5" t="s">
        <v>47</v>
      </c>
      <c r="C146" s="6" t="s">
        <v>23</v>
      </c>
      <c r="D146" s="6" t="s">
        <v>45</v>
      </c>
      <c r="E146" s="6" t="s">
        <v>12</v>
      </c>
      <c r="F146" s="6" t="s">
        <v>25</v>
      </c>
      <c r="G146" s="7">
        <v>6000</v>
      </c>
      <c r="H146" s="8">
        <v>8</v>
      </c>
      <c r="I146" s="7">
        <v>48000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 t="s">
        <v>21</v>
      </c>
      <c r="AB146" s="24" t="e">
        <v>#N/A</v>
      </c>
      <c r="AC146" s="2" t="s">
        <v>41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19.5" customHeight="1">
      <c r="A147" s="4">
        <v>44145</v>
      </c>
      <c r="B147" s="5" t="s">
        <v>47</v>
      </c>
      <c r="C147" s="6" t="s">
        <v>23</v>
      </c>
      <c r="D147" s="6" t="s">
        <v>45</v>
      </c>
      <c r="E147" s="6" t="s">
        <v>14</v>
      </c>
      <c r="F147" s="6" t="s">
        <v>15</v>
      </c>
      <c r="G147" s="7">
        <v>10000</v>
      </c>
      <c r="H147" s="8">
        <v>1</v>
      </c>
      <c r="I147" s="7">
        <v>10000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19.5" customHeight="1">
      <c r="A148" s="4">
        <v>44146</v>
      </c>
      <c r="B148" s="5" t="s">
        <v>47</v>
      </c>
      <c r="C148" s="6" t="s">
        <v>23</v>
      </c>
      <c r="D148" s="6" t="s">
        <v>45</v>
      </c>
      <c r="E148" s="6" t="s">
        <v>14</v>
      </c>
      <c r="F148" s="6" t="s">
        <v>15</v>
      </c>
      <c r="G148" s="7">
        <v>10000</v>
      </c>
      <c r="H148" s="8">
        <v>7</v>
      </c>
      <c r="I148" s="7">
        <v>70000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19.5" customHeight="1">
      <c r="A149" s="4">
        <v>44187</v>
      </c>
      <c r="B149" s="5" t="s">
        <v>47</v>
      </c>
      <c r="C149" s="6" t="s">
        <v>23</v>
      </c>
      <c r="D149" s="6" t="s">
        <v>45</v>
      </c>
      <c r="E149" s="6" t="s">
        <v>17</v>
      </c>
      <c r="F149" s="6" t="s">
        <v>18</v>
      </c>
      <c r="G149" s="7">
        <v>4000</v>
      </c>
      <c r="H149" s="8">
        <v>6</v>
      </c>
      <c r="I149" s="7">
        <v>24000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19.5" customHeight="1">
      <c r="A150" s="4">
        <v>44193</v>
      </c>
      <c r="B150" s="5" t="s">
        <v>47</v>
      </c>
      <c r="C150" s="6" t="s">
        <v>23</v>
      </c>
      <c r="D150" s="6" t="s">
        <v>45</v>
      </c>
      <c r="E150" s="6" t="s">
        <v>14</v>
      </c>
      <c r="F150" s="6" t="s">
        <v>27</v>
      </c>
      <c r="G150" s="7">
        <v>18000</v>
      </c>
      <c r="H150" s="8">
        <v>3</v>
      </c>
      <c r="I150" s="7">
        <v>54000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19.5" customHeight="1">
      <c r="A151" s="4">
        <v>44196</v>
      </c>
      <c r="B151" s="5" t="s">
        <v>47</v>
      </c>
      <c r="C151" s="6" t="s">
        <v>23</v>
      </c>
      <c r="D151" s="6" t="s">
        <v>45</v>
      </c>
      <c r="E151" s="6" t="s">
        <v>12</v>
      </c>
      <c r="F151" s="6" t="s">
        <v>13</v>
      </c>
      <c r="G151" s="7">
        <v>7000</v>
      </c>
      <c r="H151" s="8">
        <v>10</v>
      </c>
      <c r="I151" s="7">
        <v>70000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19.5" customHeight="1">
      <c r="A152" s="4">
        <v>44203</v>
      </c>
      <c r="B152" s="5" t="s">
        <v>47</v>
      </c>
      <c r="C152" s="6" t="s">
        <v>23</v>
      </c>
      <c r="D152" s="6" t="s">
        <v>45</v>
      </c>
      <c r="E152" s="6" t="s">
        <v>12</v>
      </c>
      <c r="F152" s="6" t="s">
        <v>13</v>
      </c>
      <c r="G152" s="7">
        <v>7000</v>
      </c>
      <c r="H152" s="8">
        <v>2</v>
      </c>
      <c r="I152" s="7">
        <v>14000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19.5" customHeight="1">
      <c r="A153" s="4">
        <v>44212</v>
      </c>
      <c r="B153" s="5" t="s">
        <v>47</v>
      </c>
      <c r="C153" s="6" t="s">
        <v>23</v>
      </c>
      <c r="D153" s="6" t="s">
        <v>45</v>
      </c>
      <c r="E153" s="6" t="s">
        <v>12</v>
      </c>
      <c r="F153" s="6" t="s">
        <v>20</v>
      </c>
      <c r="G153" s="7">
        <v>3000</v>
      </c>
      <c r="H153" s="8">
        <v>5</v>
      </c>
      <c r="I153" s="7">
        <v>15000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19.5" customHeight="1">
      <c r="A154" s="4">
        <v>44217</v>
      </c>
      <c r="B154" s="5" t="s">
        <v>47</v>
      </c>
      <c r="C154" s="6" t="s">
        <v>23</v>
      </c>
      <c r="D154" s="6" t="s">
        <v>45</v>
      </c>
      <c r="E154" s="6" t="s">
        <v>14</v>
      </c>
      <c r="F154" s="6" t="s">
        <v>27</v>
      </c>
      <c r="G154" s="7">
        <v>18000</v>
      </c>
      <c r="H154" s="8">
        <v>3</v>
      </c>
      <c r="I154" s="7">
        <v>54000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19.5" customHeight="1">
      <c r="A155" s="4">
        <v>44221</v>
      </c>
      <c r="B155" s="5" t="s">
        <v>47</v>
      </c>
      <c r="C155" s="6" t="s">
        <v>23</v>
      </c>
      <c r="D155" s="6" t="s">
        <v>45</v>
      </c>
      <c r="E155" s="6" t="s">
        <v>17</v>
      </c>
      <c r="F155" s="6" t="s">
        <v>18</v>
      </c>
      <c r="G155" s="7">
        <v>4000</v>
      </c>
      <c r="H155" s="8">
        <v>5</v>
      </c>
      <c r="I155" s="7">
        <v>20000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19.5" customHeight="1">
      <c r="A156" s="4">
        <v>43835</v>
      </c>
      <c r="B156" s="5" t="s">
        <v>51</v>
      </c>
      <c r="C156" s="6" t="s">
        <v>26</v>
      </c>
      <c r="D156" s="6" t="s">
        <v>34</v>
      </c>
      <c r="E156" s="6" t="s">
        <v>12</v>
      </c>
      <c r="F156" s="6" t="s">
        <v>25</v>
      </c>
      <c r="G156" s="7">
        <v>6000</v>
      </c>
      <c r="H156" s="8">
        <v>10</v>
      </c>
      <c r="I156" s="7">
        <v>60000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19.5" customHeight="1">
      <c r="A157" s="4">
        <v>43836</v>
      </c>
      <c r="B157" s="5" t="s">
        <v>51</v>
      </c>
      <c r="C157" s="6" t="s">
        <v>26</v>
      </c>
      <c r="D157" s="6" t="s">
        <v>34</v>
      </c>
      <c r="E157" s="6" t="s">
        <v>12</v>
      </c>
      <c r="F157" s="6" t="s">
        <v>13</v>
      </c>
      <c r="G157" s="7">
        <v>7000</v>
      </c>
      <c r="H157" s="8">
        <v>10</v>
      </c>
      <c r="I157" s="7">
        <v>70000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19.5" customHeight="1">
      <c r="A158" s="4">
        <v>43849</v>
      </c>
      <c r="B158" s="5" t="s">
        <v>51</v>
      </c>
      <c r="C158" s="6" t="s">
        <v>26</v>
      </c>
      <c r="D158" s="6" t="s">
        <v>34</v>
      </c>
      <c r="E158" s="6" t="s">
        <v>17</v>
      </c>
      <c r="F158" s="6" t="s">
        <v>18</v>
      </c>
      <c r="G158" s="7">
        <v>4000</v>
      </c>
      <c r="H158" s="8">
        <v>1</v>
      </c>
      <c r="I158" s="7">
        <v>4000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ht="19.5" customHeight="1">
      <c r="A159" s="4">
        <v>43851</v>
      </c>
      <c r="B159" s="5" t="s">
        <v>51</v>
      </c>
      <c r="C159" s="6" t="s">
        <v>26</v>
      </c>
      <c r="D159" s="6" t="s">
        <v>34</v>
      </c>
      <c r="E159" s="6" t="s">
        <v>14</v>
      </c>
      <c r="F159" s="6" t="s">
        <v>27</v>
      </c>
      <c r="G159" s="7">
        <v>18000</v>
      </c>
      <c r="H159" s="8">
        <v>1</v>
      </c>
      <c r="I159" s="7">
        <v>18000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ht="19.5" customHeight="1">
      <c r="A160" s="4">
        <v>43854</v>
      </c>
      <c r="B160" s="5" t="s">
        <v>51</v>
      </c>
      <c r="C160" s="6" t="s">
        <v>26</v>
      </c>
      <c r="D160" s="6" t="s">
        <v>34</v>
      </c>
      <c r="E160" s="6" t="s">
        <v>12</v>
      </c>
      <c r="F160" s="6" t="s">
        <v>13</v>
      </c>
      <c r="G160" s="7">
        <v>7000</v>
      </c>
      <c r="H160" s="8">
        <v>6</v>
      </c>
      <c r="I160" s="7">
        <v>42000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ht="19.5" customHeight="1">
      <c r="A161" s="4">
        <v>43856</v>
      </c>
      <c r="B161" s="5" t="s">
        <v>51</v>
      </c>
      <c r="C161" s="6" t="s">
        <v>26</v>
      </c>
      <c r="D161" s="6" t="s">
        <v>34</v>
      </c>
      <c r="E161" s="6" t="s">
        <v>17</v>
      </c>
      <c r="F161" s="6" t="s">
        <v>18</v>
      </c>
      <c r="G161" s="7">
        <v>4000</v>
      </c>
      <c r="H161" s="8">
        <v>6</v>
      </c>
      <c r="I161" s="7">
        <v>24000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ht="19.5" customHeight="1">
      <c r="A162" s="4">
        <v>43863</v>
      </c>
      <c r="B162" s="5" t="s">
        <v>51</v>
      </c>
      <c r="C162" s="6" t="s">
        <v>26</v>
      </c>
      <c r="D162" s="6" t="s">
        <v>34</v>
      </c>
      <c r="E162" s="6" t="s">
        <v>12</v>
      </c>
      <c r="F162" s="6" t="s">
        <v>13</v>
      </c>
      <c r="G162" s="7">
        <v>7000</v>
      </c>
      <c r="H162" s="8">
        <v>4</v>
      </c>
      <c r="I162" s="7">
        <v>28000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ht="19.5" customHeight="1">
      <c r="A163" s="4">
        <v>43879</v>
      </c>
      <c r="B163" s="5" t="s">
        <v>51</v>
      </c>
      <c r="C163" s="6" t="s">
        <v>26</v>
      </c>
      <c r="D163" s="6" t="s">
        <v>34</v>
      </c>
      <c r="E163" s="6" t="s">
        <v>14</v>
      </c>
      <c r="F163" s="6" t="s">
        <v>27</v>
      </c>
      <c r="G163" s="7">
        <v>18000</v>
      </c>
      <c r="H163" s="8">
        <v>4</v>
      </c>
      <c r="I163" s="7">
        <v>72000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ht="19.5" customHeight="1">
      <c r="A164" s="4">
        <v>43889</v>
      </c>
      <c r="B164" s="5" t="s">
        <v>51</v>
      </c>
      <c r="C164" s="6" t="s">
        <v>26</v>
      </c>
      <c r="D164" s="6" t="s">
        <v>34</v>
      </c>
      <c r="E164" s="6" t="s">
        <v>14</v>
      </c>
      <c r="F164" s="6" t="s">
        <v>15</v>
      </c>
      <c r="G164" s="7">
        <v>10000</v>
      </c>
      <c r="H164" s="8">
        <v>1</v>
      </c>
      <c r="I164" s="7">
        <v>10000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19.5" customHeight="1">
      <c r="A165" s="4">
        <v>43897</v>
      </c>
      <c r="B165" s="5" t="s">
        <v>51</v>
      </c>
      <c r="C165" s="6" t="s">
        <v>26</v>
      </c>
      <c r="D165" s="6" t="s">
        <v>34</v>
      </c>
      <c r="E165" s="6" t="s">
        <v>12</v>
      </c>
      <c r="F165" s="6" t="s">
        <v>25</v>
      </c>
      <c r="G165" s="7">
        <v>6000</v>
      </c>
      <c r="H165" s="8">
        <v>2</v>
      </c>
      <c r="I165" s="7">
        <v>12000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ht="19.5" customHeight="1">
      <c r="A166" s="4">
        <v>43924</v>
      </c>
      <c r="B166" s="5" t="s">
        <v>51</v>
      </c>
      <c r="C166" s="6" t="s">
        <v>26</v>
      </c>
      <c r="D166" s="6" t="s">
        <v>34</v>
      </c>
      <c r="E166" s="6" t="s">
        <v>12</v>
      </c>
      <c r="F166" s="6" t="s">
        <v>13</v>
      </c>
      <c r="G166" s="7">
        <v>7000</v>
      </c>
      <c r="H166" s="8">
        <v>3</v>
      </c>
      <c r="I166" s="7">
        <v>21000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ht="19.5" customHeight="1">
      <c r="A167" s="4">
        <v>43930</v>
      </c>
      <c r="B167" s="5" t="s">
        <v>51</v>
      </c>
      <c r="C167" s="6" t="s">
        <v>26</v>
      </c>
      <c r="D167" s="6" t="s">
        <v>34</v>
      </c>
      <c r="E167" s="6" t="s">
        <v>12</v>
      </c>
      <c r="F167" s="6" t="s">
        <v>13</v>
      </c>
      <c r="G167" s="7">
        <v>7000</v>
      </c>
      <c r="H167" s="8">
        <v>8</v>
      </c>
      <c r="I167" s="7">
        <v>56000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19.5" customHeight="1">
      <c r="A168" s="4">
        <v>43932</v>
      </c>
      <c r="B168" s="5" t="s">
        <v>51</v>
      </c>
      <c r="C168" s="6" t="s">
        <v>26</v>
      </c>
      <c r="D168" s="6" t="s">
        <v>34</v>
      </c>
      <c r="E168" s="6" t="s">
        <v>12</v>
      </c>
      <c r="F168" s="6" t="s">
        <v>13</v>
      </c>
      <c r="G168" s="7">
        <v>7000</v>
      </c>
      <c r="H168" s="8">
        <v>3</v>
      </c>
      <c r="I168" s="7">
        <v>21000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ht="19.5" customHeight="1">
      <c r="A169" s="4">
        <v>43935</v>
      </c>
      <c r="B169" s="5" t="s">
        <v>51</v>
      </c>
      <c r="C169" s="6" t="s">
        <v>26</v>
      </c>
      <c r="D169" s="6" t="s">
        <v>34</v>
      </c>
      <c r="E169" s="6" t="s">
        <v>12</v>
      </c>
      <c r="F169" s="6" t="s">
        <v>25</v>
      </c>
      <c r="G169" s="7">
        <v>6000</v>
      </c>
      <c r="H169" s="8">
        <v>4</v>
      </c>
      <c r="I169" s="7">
        <v>24000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ht="19.5" customHeight="1">
      <c r="A170" s="4">
        <v>43939</v>
      </c>
      <c r="B170" s="5" t="s">
        <v>51</v>
      </c>
      <c r="C170" s="6" t="s">
        <v>26</v>
      </c>
      <c r="D170" s="6" t="s">
        <v>34</v>
      </c>
      <c r="E170" s="6" t="s">
        <v>17</v>
      </c>
      <c r="F170" s="6" t="s">
        <v>22</v>
      </c>
      <c r="G170" s="7">
        <v>8000</v>
      </c>
      <c r="H170" s="8">
        <v>1</v>
      </c>
      <c r="I170" s="7">
        <v>8000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ht="19.5" customHeight="1">
      <c r="A171" s="4">
        <v>43940</v>
      </c>
      <c r="B171" s="5" t="s">
        <v>51</v>
      </c>
      <c r="C171" s="6" t="s">
        <v>26</v>
      </c>
      <c r="D171" s="6" t="s">
        <v>34</v>
      </c>
      <c r="E171" s="6" t="s">
        <v>17</v>
      </c>
      <c r="F171" s="6" t="s">
        <v>22</v>
      </c>
      <c r="G171" s="7">
        <v>8000</v>
      </c>
      <c r="H171" s="8">
        <v>6</v>
      </c>
      <c r="I171" s="7">
        <v>48000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ht="19.5" customHeight="1">
      <c r="A172" s="4">
        <v>43963</v>
      </c>
      <c r="B172" s="5" t="s">
        <v>51</v>
      </c>
      <c r="C172" s="6" t="s">
        <v>26</v>
      </c>
      <c r="D172" s="6" t="s">
        <v>34</v>
      </c>
      <c r="E172" s="6" t="s">
        <v>14</v>
      </c>
      <c r="F172" s="6" t="s">
        <v>15</v>
      </c>
      <c r="G172" s="7">
        <v>10000</v>
      </c>
      <c r="H172" s="8">
        <v>6</v>
      </c>
      <c r="I172" s="7">
        <v>60000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ht="19.5" customHeight="1">
      <c r="A173" s="4">
        <v>43966</v>
      </c>
      <c r="B173" s="5" t="s">
        <v>51</v>
      </c>
      <c r="C173" s="6" t="s">
        <v>26</v>
      </c>
      <c r="D173" s="6" t="s">
        <v>34</v>
      </c>
      <c r="E173" s="6" t="s">
        <v>12</v>
      </c>
      <c r="F173" s="6" t="s">
        <v>13</v>
      </c>
      <c r="G173" s="7">
        <v>7000</v>
      </c>
      <c r="H173" s="8">
        <v>6</v>
      </c>
      <c r="I173" s="7">
        <v>42000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ht="19.5" customHeight="1">
      <c r="A174" s="4">
        <v>43975</v>
      </c>
      <c r="B174" s="5" t="s">
        <v>51</v>
      </c>
      <c r="C174" s="6" t="s">
        <v>26</v>
      </c>
      <c r="D174" s="6" t="s">
        <v>34</v>
      </c>
      <c r="E174" s="6" t="s">
        <v>17</v>
      </c>
      <c r="F174" s="6" t="s">
        <v>18</v>
      </c>
      <c r="G174" s="7">
        <v>4000</v>
      </c>
      <c r="H174" s="8">
        <v>7</v>
      </c>
      <c r="I174" s="7">
        <v>28000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ht="19.5" customHeight="1">
      <c r="A175" s="4">
        <v>43975</v>
      </c>
      <c r="B175" s="5" t="s">
        <v>51</v>
      </c>
      <c r="C175" s="6" t="s">
        <v>26</v>
      </c>
      <c r="D175" s="6" t="s">
        <v>34</v>
      </c>
      <c r="E175" s="6" t="s">
        <v>12</v>
      </c>
      <c r="F175" s="6" t="s">
        <v>25</v>
      </c>
      <c r="G175" s="7">
        <v>6000</v>
      </c>
      <c r="H175" s="8">
        <v>5</v>
      </c>
      <c r="I175" s="7">
        <v>30000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ht="19.5" customHeight="1">
      <c r="A176" s="4">
        <v>43990</v>
      </c>
      <c r="B176" s="5" t="s">
        <v>51</v>
      </c>
      <c r="C176" s="6" t="s">
        <v>26</v>
      </c>
      <c r="D176" s="6" t="s">
        <v>34</v>
      </c>
      <c r="E176" s="6" t="s">
        <v>12</v>
      </c>
      <c r="F176" s="6" t="s">
        <v>13</v>
      </c>
      <c r="G176" s="7">
        <v>7000</v>
      </c>
      <c r="H176" s="8">
        <v>7</v>
      </c>
      <c r="I176" s="7">
        <v>49000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ht="19.5" customHeight="1">
      <c r="A177" s="4">
        <v>43996</v>
      </c>
      <c r="B177" s="5" t="s">
        <v>51</v>
      </c>
      <c r="C177" s="6" t="s">
        <v>26</v>
      </c>
      <c r="D177" s="6" t="s">
        <v>34</v>
      </c>
      <c r="E177" s="6" t="s">
        <v>17</v>
      </c>
      <c r="F177" s="6" t="s">
        <v>22</v>
      </c>
      <c r="G177" s="7">
        <v>8000</v>
      </c>
      <c r="H177" s="8">
        <v>8</v>
      </c>
      <c r="I177" s="7">
        <v>64000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ht="19.5" customHeight="1">
      <c r="A178" s="4">
        <v>43998</v>
      </c>
      <c r="B178" s="5" t="s">
        <v>51</v>
      </c>
      <c r="C178" s="6" t="s">
        <v>26</v>
      </c>
      <c r="D178" s="6" t="s">
        <v>34</v>
      </c>
      <c r="E178" s="6" t="s">
        <v>17</v>
      </c>
      <c r="F178" s="6" t="s">
        <v>22</v>
      </c>
      <c r="G178" s="7">
        <v>8000</v>
      </c>
      <c r="H178" s="8">
        <v>5</v>
      </c>
      <c r="I178" s="7">
        <v>40000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ht="19.5" customHeight="1">
      <c r="A179" s="4">
        <v>44004</v>
      </c>
      <c r="B179" s="5" t="s">
        <v>51</v>
      </c>
      <c r="C179" s="6" t="s">
        <v>26</v>
      </c>
      <c r="D179" s="6" t="s">
        <v>34</v>
      </c>
      <c r="E179" s="6" t="s">
        <v>17</v>
      </c>
      <c r="F179" s="6" t="s">
        <v>22</v>
      </c>
      <c r="G179" s="7">
        <v>8000</v>
      </c>
      <c r="H179" s="8">
        <v>8</v>
      </c>
      <c r="I179" s="7">
        <v>64000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ht="19.5" customHeight="1">
      <c r="A180" s="4">
        <v>44012</v>
      </c>
      <c r="B180" s="5" t="s">
        <v>51</v>
      </c>
      <c r="C180" s="6" t="s">
        <v>26</v>
      </c>
      <c r="D180" s="6" t="s">
        <v>34</v>
      </c>
      <c r="E180" s="6" t="s">
        <v>12</v>
      </c>
      <c r="F180" s="6" t="s">
        <v>20</v>
      </c>
      <c r="G180" s="7">
        <v>3000</v>
      </c>
      <c r="H180" s="8">
        <v>7</v>
      </c>
      <c r="I180" s="7">
        <v>21000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ht="19.5" customHeight="1">
      <c r="A181" s="4">
        <v>44028</v>
      </c>
      <c r="B181" s="5" t="s">
        <v>51</v>
      </c>
      <c r="C181" s="6" t="s">
        <v>26</v>
      </c>
      <c r="D181" s="6" t="s">
        <v>34</v>
      </c>
      <c r="E181" s="6" t="s">
        <v>17</v>
      </c>
      <c r="F181" s="6" t="s">
        <v>22</v>
      </c>
      <c r="G181" s="7">
        <v>8000</v>
      </c>
      <c r="H181" s="8">
        <v>8</v>
      </c>
      <c r="I181" s="7">
        <v>64000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39" ht="19.5" customHeight="1">
      <c r="A182" s="4">
        <v>44031</v>
      </c>
      <c r="B182" s="5" t="s">
        <v>51</v>
      </c>
      <c r="C182" s="6" t="s">
        <v>26</v>
      </c>
      <c r="D182" s="6" t="s">
        <v>34</v>
      </c>
      <c r="E182" s="6" t="s">
        <v>14</v>
      </c>
      <c r="F182" s="6" t="s">
        <v>15</v>
      </c>
      <c r="G182" s="7">
        <v>10000</v>
      </c>
      <c r="H182" s="8">
        <v>1</v>
      </c>
      <c r="I182" s="7">
        <v>10000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1:39" ht="19.5" customHeight="1">
      <c r="A183" s="4">
        <v>44033</v>
      </c>
      <c r="B183" s="5" t="s">
        <v>51</v>
      </c>
      <c r="C183" s="6" t="s">
        <v>26</v>
      </c>
      <c r="D183" s="6" t="s">
        <v>34</v>
      </c>
      <c r="E183" s="6" t="s">
        <v>12</v>
      </c>
      <c r="F183" s="6" t="s">
        <v>20</v>
      </c>
      <c r="G183" s="7">
        <v>3000</v>
      </c>
      <c r="H183" s="8">
        <v>4</v>
      </c>
      <c r="I183" s="7">
        <v>12000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1:39" ht="19.5" customHeight="1">
      <c r="A184" s="4">
        <v>44034</v>
      </c>
      <c r="B184" s="5" t="s">
        <v>51</v>
      </c>
      <c r="C184" s="6" t="s">
        <v>26</v>
      </c>
      <c r="D184" s="6" t="s">
        <v>34</v>
      </c>
      <c r="E184" s="6" t="s">
        <v>17</v>
      </c>
      <c r="F184" s="6" t="s">
        <v>22</v>
      </c>
      <c r="G184" s="7">
        <v>8000</v>
      </c>
      <c r="H184" s="8">
        <v>7</v>
      </c>
      <c r="I184" s="7">
        <v>56000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1:39" ht="19.5" customHeight="1">
      <c r="A185" s="4">
        <v>44038</v>
      </c>
      <c r="B185" s="5" t="s">
        <v>51</v>
      </c>
      <c r="C185" s="6" t="s">
        <v>26</v>
      </c>
      <c r="D185" s="6" t="s">
        <v>34</v>
      </c>
      <c r="E185" s="6" t="s">
        <v>12</v>
      </c>
      <c r="F185" s="6" t="s">
        <v>13</v>
      </c>
      <c r="G185" s="7">
        <v>7000</v>
      </c>
      <c r="H185" s="8">
        <v>8</v>
      </c>
      <c r="I185" s="7">
        <v>56000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1:39" ht="19.5" customHeight="1">
      <c r="A186" s="4">
        <v>44047</v>
      </c>
      <c r="B186" s="5" t="s">
        <v>51</v>
      </c>
      <c r="C186" s="6" t="s">
        <v>26</v>
      </c>
      <c r="D186" s="6" t="s">
        <v>34</v>
      </c>
      <c r="E186" s="6" t="s">
        <v>17</v>
      </c>
      <c r="F186" s="6" t="s">
        <v>18</v>
      </c>
      <c r="G186" s="7">
        <v>4000</v>
      </c>
      <c r="H186" s="8">
        <v>7</v>
      </c>
      <c r="I186" s="7">
        <v>28000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1:39" ht="19.5" customHeight="1">
      <c r="A187" s="4">
        <v>44050</v>
      </c>
      <c r="B187" s="5" t="s">
        <v>51</v>
      </c>
      <c r="C187" s="6" t="s">
        <v>26</v>
      </c>
      <c r="D187" s="6" t="s">
        <v>34</v>
      </c>
      <c r="E187" s="6" t="s">
        <v>12</v>
      </c>
      <c r="F187" s="6" t="s">
        <v>20</v>
      </c>
      <c r="G187" s="7">
        <v>3000</v>
      </c>
      <c r="H187" s="8">
        <v>1</v>
      </c>
      <c r="I187" s="7">
        <v>3000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1:39" ht="19.5" customHeight="1">
      <c r="A188" s="4">
        <v>44063</v>
      </c>
      <c r="B188" s="5" t="s">
        <v>51</v>
      </c>
      <c r="C188" s="6" t="s">
        <v>26</v>
      </c>
      <c r="D188" s="6" t="s">
        <v>34</v>
      </c>
      <c r="E188" s="6" t="s">
        <v>12</v>
      </c>
      <c r="F188" s="6" t="s">
        <v>13</v>
      </c>
      <c r="G188" s="7">
        <v>7000</v>
      </c>
      <c r="H188" s="8">
        <v>5</v>
      </c>
      <c r="I188" s="7">
        <v>35000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1:39" ht="19.5" customHeight="1">
      <c r="A189" s="4">
        <v>44064</v>
      </c>
      <c r="B189" s="5" t="s">
        <v>51</v>
      </c>
      <c r="C189" s="6" t="s">
        <v>26</v>
      </c>
      <c r="D189" s="6" t="s">
        <v>34</v>
      </c>
      <c r="E189" s="6" t="s">
        <v>14</v>
      </c>
      <c r="F189" s="6" t="s">
        <v>27</v>
      </c>
      <c r="G189" s="7">
        <v>18000</v>
      </c>
      <c r="H189" s="8">
        <v>3</v>
      </c>
      <c r="I189" s="7">
        <v>54000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1:39" ht="19.5" customHeight="1">
      <c r="A190" s="4">
        <v>44067</v>
      </c>
      <c r="B190" s="5" t="s">
        <v>51</v>
      </c>
      <c r="C190" s="6" t="s">
        <v>26</v>
      </c>
      <c r="D190" s="6" t="s">
        <v>34</v>
      </c>
      <c r="E190" s="6" t="s">
        <v>12</v>
      </c>
      <c r="F190" s="6" t="s">
        <v>20</v>
      </c>
      <c r="G190" s="7">
        <v>3000</v>
      </c>
      <c r="H190" s="8">
        <v>9</v>
      </c>
      <c r="I190" s="7">
        <v>27000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1:39" ht="19.5" customHeight="1">
      <c r="A191" s="4">
        <v>44068</v>
      </c>
      <c r="B191" s="5" t="s">
        <v>51</v>
      </c>
      <c r="C191" s="6" t="s">
        <v>26</v>
      </c>
      <c r="D191" s="6" t="s">
        <v>34</v>
      </c>
      <c r="E191" s="6" t="s">
        <v>17</v>
      </c>
      <c r="F191" s="6" t="s">
        <v>22</v>
      </c>
      <c r="G191" s="7">
        <v>8000</v>
      </c>
      <c r="H191" s="8">
        <v>1</v>
      </c>
      <c r="I191" s="7">
        <v>8000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1:39" ht="19.5" customHeight="1">
      <c r="A192" s="4">
        <v>44068</v>
      </c>
      <c r="B192" s="5" t="s">
        <v>51</v>
      </c>
      <c r="C192" s="6" t="s">
        <v>26</v>
      </c>
      <c r="D192" s="6" t="s">
        <v>34</v>
      </c>
      <c r="E192" s="6" t="s">
        <v>12</v>
      </c>
      <c r="F192" s="6" t="s">
        <v>25</v>
      </c>
      <c r="G192" s="7">
        <v>6000</v>
      </c>
      <c r="H192" s="8">
        <v>3</v>
      </c>
      <c r="I192" s="7">
        <v>18000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1:39" ht="19.5" customHeight="1">
      <c r="A193" s="4">
        <v>44070</v>
      </c>
      <c r="B193" s="5" t="s">
        <v>51</v>
      </c>
      <c r="C193" s="6" t="s">
        <v>26</v>
      </c>
      <c r="D193" s="6" t="s">
        <v>34</v>
      </c>
      <c r="E193" s="6" t="s">
        <v>12</v>
      </c>
      <c r="F193" s="6" t="s">
        <v>13</v>
      </c>
      <c r="G193" s="7">
        <v>7000</v>
      </c>
      <c r="H193" s="8">
        <v>9</v>
      </c>
      <c r="I193" s="7">
        <v>63000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</row>
    <row r="194" spans="1:39" ht="19.5" customHeight="1">
      <c r="A194" s="4">
        <v>44071</v>
      </c>
      <c r="B194" s="5" t="s">
        <v>51</v>
      </c>
      <c r="C194" s="6" t="s">
        <v>26</v>
      </c>
      <c r="D194" s="6" t="s">
        <v>34</v>
      </c>
      <c r="E194" s="6" t="s">
        <v>14</v>
      </c>
      <c r="F194" s="6" t="s">
        <v>27</v>
      </c>
      <c r="G194" s="7">
        <v>18000</v>
      </c>
      <c r="H194" s="8">
        <v>4</v>
      </c>
      <c r="I194" s="7">
        <v>72000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</row>
    <row r="195" spans="1:39" ht="19.5" customHeight="1">
      <c r="A195" s="4">
        <v>44090</v>
      </c>
      <c r="B195" s="5" t="s">
        <v>51</v>
      </c>
      <c r="C195" s="6" t="s">
        <v>26</v>
      </c>
      <c r="D195" s="6" t="s">
        <v>34</v>
      </c>
      <c r="E195" s="6" t="s">
        <v>12</v>
      </c>
      <c r="F195" s="6" t="s">
        <v>13</v>
      </c>
      <c r="G195" s="7">
        <v>7000</v>
      </c>
      <c r="H195" s="8">
        <v>6</v>
      </c>
      <c r="I195" s="7">
        <v>42000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</row>
    <row r="196" spans="1:39" ht="19.5" customHeight="1">
      <c r="A196" s="4">
        <v>44096</v>
      </c>
      <c r="B196" s="5" t="s">
        <v>51</v>
      </c>
      <c r="C196" s="6" t="s">
        <v>26</v>
      </c>
      <c r="D196" s="6" t="s">
        <v>34</v>
      </c>
      <c r="E196" s="6" t="s">
        <v>14</v>
      </c>
      <c r="F196" s="6" t="s">
        <v>15</v>
      </c>
      <c r="G196" s="7">
        <v>10000</v>
      </c>
      <c r="H196" s="8">
        <v>9</v>
      </c>
      <c r="I196" s="7">
        <v>90000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</row>
    <row r="197" spans="1:39" ht="19.5" customHeight="1">
      <c r="A197" s="4">
        <v>44106</v>
      </c>
      <c r="B197" s="5" t="s">
        <v>51</v>
      </c>
      <c r="C197" s="6" t="s">
        <v>26</v>
      </c>
      <c r="D197" s="6" t="s">
        <v>34</v>
      </c>
      <c r="E197" s="6" t="s">
        <v>14</v>
      </c>
      <c r="F197" s="6" t="s">
        <v>15</v>
      </c>
      <c r="G197" s="7">
        <v>10000</v>
      </c>
      <c r="H197" s="8">
        <v>10</v>
      </c>
      <c r="I197" s="7">
        <v>100000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1:39" ht="19.5" customHeight="1">
      <c r="A198" s="4">
        <v>44107</v>
      </c>
      <c r="B198" s="5" t="s">
        <v>51</v>
      </c>
      <c r="C198" s="6" t="s">
        <v>26</v>
      </c>
      <c r="D198" s="6" t="s">
        <v>34</v>
      </c>
      <c r="E198" s="6" t="s">
        <v>17</v>
      </c>
      <c r="F198" s="6" t="s">
        <v>18</v>
      </c>
      <c r="G198" s="7">
        <v>4000</v>
      </c>
      <c r="H198" s="8">
        <v>2</v>
      </c>
      <c r="I198" s="7">
        <v>8000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</row>
    <row r="199" spans="1:39" ht="19.5" customHeight="1">
      <c r="A199" s="4">
        <v>44122</v>
      </c>
      <c r="B199" s="5" t="s">
        <v>51</v>
      </c>
      <c r="C199" s="6" t="s">
        <v>26</v>
      </c>
      <c r="D199" s="6" t="s">
        <v>34</v>
      </c>
      <c r="E199" s="6" t="s">
        <v>14</v>
      </c>
      <c r="F199" s="6" t="s">
        <v>27</v>
      </c>
      <c r="G199" s="7">
        <v>18000</v>
      </c>
      <c r="H199" s="8">
        <v>3</v>
      </c>
      <c r="I199" s="7">
        <v>54000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</row>
    <row r="200" spans="1:39" ht="19.5" customHeight="1">
      <c r="A200" s="4">
        <v>44138</v>
      </c>
      <c r="B200" s="5" t="s">
        <v>51</v>
      </c>
      <c r="C200" s="6" t="s">
        <v>26</v>
      </c>
      <c r="D200" s="6" t="s">
        <v>34</v>
      </c>
      <c r="E200" s="6" t="s">
        <v>14</v>
      </c>
      <c r="F200" s="6" t="s">
        <v>15</v>
      </c>
      <c r="G200" s="7">
        <v>10000</v>
      </c>
      <c r="H200" s="8">
        <v>7</v>
      </c>
      <c r="I200" s="7">
        <v>70000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</row>
    <row r="201" spans="1:39" ht="19.5" customHeight="1">
      <c r="A201" s="4">
        <v>44138</v>
      </c>
      <c r="B201" s="5" t="s">
        <v>51</v>
      </c>
      <c r="C201" s="6" t="s">
        <v>26</v>
      </c>
      <c r="D201" s="6" t="s">
        <v>34</v>
      </c>
      <c r="E201" s="6" t="s">
        <v>17</v>
      </c>
      <c r="F201" s="6" t="s">
        <v>22</v>
      </c>
      <c r="G201" s="7">
        <v>8000</v>
      </c>
      <c r="H201" s="8">
        <v>7</v>
      </c>
      <c r="I201" s="7">
        <v>56000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</row>
    <row r="202" spans="1:39" ht="19.5" customHeight="1">
      <c r="A202" s="4">
        <v>44139</v>
      </c>
      <c r="B202" s="5" t="s">
        <v>51</v>
      </c>
      <c r="C202" s="6" t="s">
        <v>26</v>
      </c>
      <c r="D202" s="6" t="s">
        <v>34</v>
      </c>
      <c r="E202" s="6" t="s">
        <v>14</v>
      </c>
      <c r="F202" s="6" t="s">
        <v>15</v>
      </c>
      <c r="G202" s="7">
        <v>10000</v>
      </c>
      <c r="H202" s="8">
        <v>2</v>
      </c>
      <c r="I202" s="7">
        <v>20000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</row>
    <row r="203" spans="1:39" ht="19.5" customHeight="1">
      <c r="A203" s="4">
        <v>44147</v>
      </c>
      <c r="B203" s="5" t="s">
        <v>51</v>
      </c>
      <c r="C203" s="6" t="s">
        <v>26</v>
      </c>
      <c r="D203" s="6" t="s">
        <v>34</v>
      </c>
      <c r="E203" s="6" t="s">
        <v>14</v>
      </c>
      <c r="F203" s="6" t="s">
        <v>15</v>
      </c>
      <c r="G203" s="7">
        <v>10000</v>
      </c>
      <c r="H203" s="8">
        <v>5</v>
      </c>
      <c r="I203" s="7">
        <v>50000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</row>
    <row r="204" spans="1:39" ht="19.5" customHeight="1">
      <c r="A204" s="4">
        <v>44154</v>
      </c>
      <c r="B204" s="5" t="s">
        <v>51</v>
      </c>
      <c r="C204" s="6" t="s">
        <v>26</v>
      </c>
      <c r="D204" s="6" t="s">
        <v>34</v>
      </c>
      <c r="E204" s="6" t="s">
        <v>14</v>
      </c>
      <c r="F204" s="6" t="s">
        <v>27</v>
      </c>
      <c r="G204" s="7">
        <v>18000</v>
      </c>
      <c r="H204" s="8">
        <v>10</v>
      </c>
      <c r="I204" s="7">
        <v>180000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</row>
    <row r="205" spans="1:39" ht="19.5" customHeight="1">
      <c r="A205" s="4">
        <v>44164</v>
      </c>
      <c r="B205" s="5" t="s">
        <v>51</v>
      </c>
      <c r="C205" s="6" t="s">
        <v>26</v>
      </c>
      <c r="D205" s="6" t="s">
        <v>34</v>
      </c>
      <c r="E205" s="6" t="s">
        <v>12</v>
      </c>
      <c r="F205" s="6" t="s">
        <v>20</v>
      </c>
      <c r="G205" s="7">
        <v>3000</v>
      </c>
      <c r="H205" s="8">
        <v>5</v>
      </c>
      <c r="I205" s="7">
        <v>15000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 spans="1:39" ht="19.5" customHeight="1">
      <c r="A206" s="4">
        <v>44166</v>
      </c>
      <c r="B206" s="5" t="s">
        <v>51</v>
      </c>
      <c r="C206" s="6" t="s">
        <v>26</v>
      </c>
      <c r="D206" s="6" t="s">
        <v>34</v>
      </c>
      <c r="E206" s="6" t="s">
        <v>12</v>
      </c>
      <c r="F206" s="6" t="s">
        <v>25</v>
      </c>
      <c r="G206" s="7">
        <v>6000</v>
      </c>
      <c r="H206" s="8">
        <v>2</v>
      </c>
      <c r="I206" s="7">
        <v>12000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</row>
    <row r="207" spans="1:39" ht="19.5" customHeight="1">
      <c r="A207" s="4">
        <v>44172</v>
      </c>
      <c r="B207" s="5" t="s">
        <v>51</v>
      </c>
      <c r="C207" s="6" t="s">
        <v>26</v>
      </c>
      <c r="D207" s="6" t="s">
        <v>34</v>
      </c>
      <c r="E207" s="6" t="s">
        <v>12</v>
      </c>
      <c r="F207" s="6" t="s">
        <v>25</v>
      </c>
      <c r="G207" s="7">
        <v>6000</v>
      </c>
      <c r="H207" s="8">
        <v>6</v>
      </c>
      <c r="I207" s="7">
        <v>36000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1:39" ht="19.5" customHeight="1">
      <c r="A208" s="4">
        <v>44177</v>
      </c>
      <c r="B208" s="5" t="s">
        <v>51</v>
      </c>
      <c r="C208" s="6" t="s">
        <v>26</v>
      </c>
      <c r="D208" s="6" t="s">
        <v>34</v>
      </c>
      <c r="E208" s="6" t="s">
        <v>12</v>
      </c>
      <c r="F208" s="6" t="s">
        <v>13</v>
      </c>
      <c r="G208" s="7">
        <v>7000</v>
      </c>
      <c r="H208" s="8">
        <v>7</v>
      </c>
      <c r="I208" s="7">
        <v>49000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1:39" ht="19.5" customHeight="1">
      <c r="A209" s="4">
        <v>44177</v>
      </c>
      <c r="B209" s="5" t="s">
        <v>51</v>
      </c>
      <c r="C209" s="6" t="s">
        <v>26</v>
      </c>
      <c r="D209" s="6" t="s">
        <v>34</v>
      </c>
      <c r="E209" s="6" t="s">
        <v>12</v>
      </c>
      <c r="F209" s="6" t="s">
        <v>20</v>
      </c>
      <c r="G209" s="7">
        <v>3000</v>
      </c>
      <c r="H209" s="8">
        <v>3</v>
      </c>
      <c r="I209" s="7">
        <v>9000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1:39" ht="19.5" customHeight="1">
      <c r="A210" s="4">
        <v>44178</v>
      </c>
      <c r="B210" s="5" t="s">
        <v>51</v>
      </c>
      <c r="C210" s="6" t="s">
        <v>26</v>
      </c>
      <c r="D210" s="6" t="s">
        <v>34</v>
      </c>
      <c r="E210" s="6" t="s">
        <v>14</v>
      </c>
      <c r="F210" s="6" t="s">
        <v>15</v>
      </c>
      <c r="G210" s="7">
        <v>10000</v>
      </c>
      <c r="H210" s="8">
        <v>9</v>
      </c>
      <c r="I210" s="7">
        <v>90000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1:39" ht="19.5" customHeight="1">
      <c r="A211" s="4">
        <v>44178</v>
      </c>
      <c r="B211" s="5" t="s">
        <v>51</v>
      </c>
      <c r="C211" s="6" t="s">
        <v>26</v>
      </c>
      <c r="D211" s="6" t="s">
        <v>34</v>
      </c>
      <c r="E211" s="6" t="s">
        <v>17</v>
      </c>
      <c r="F211" s="6" t="s">
        <v>22</v>
      </c>
      <c r="G211" s="7">
        <v>8000</v>
      </c>
      <c r="H211" s="8">
        <v>8</v>
      </c>
      <c r="I211" s="7">
        <v>64000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1:39" ht="19.5" customHeight="1">
      <c r="A212" s="4">
        <v>44186</v>
      </c>
      <c r="B212" s="5" t="s">
        <v>51</v>
      </c>
      <c r="C212" s="6" t="s">
        <v>26</v>
      </c>
      <c r="D212" s="6" t="s">
        <v>34</v>
      </c>
      <c r="E212" s="6" t="s">
        <v>12</v>
      </c>
      <c r="F212" s="6" t="s">
        <v>20</v>
      </c>
      <c r="G212" s="7">
        <v>3000</v>
      </c>
      <c r="H212" s="8">
        <v>5</v>
      </c>
      <c r="I212" s="7">
        <v>15000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1:39" ht="19.5" customHeight="1">
      <c r="A213" s="4">
        <v>44191</v>
      </c>
      <c r="B213" s="5" t="s">
        <v>51</v>
      </c>
      <c r="C213" s="6" t="s">
        <v>26</v>
      </c>
      <c r="D213" s="6" t="s">
        <v>34</v>
      </c>
      <c r="E213" s="6" t="s">
        <v>12</v>
      </c>
      <c r="F213" s="6" t="s">
        <v>20</v>
      </c>
      <c r="G213" s="7">
        <v>3000</v>
      </c>
      <c r="H213" s="8">
        <v>5</v>
      </c>
      <c r="I213" s="7">
        <v>15000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1:39" ht="19.5" customHeight="1">
      <c r="A214" s="4">
        <v>44195</v>
      </c>
      <c r="B214" s="5" t="s">
        <v>51</v>
      </c>
      <c r="C214" s="6" t="s">
        <v>26</v>
      </c>
      <c r="D214" s="6" t="s">
        <v>34</v>
      </c>
      <c r="E214" s="6" t="s">
        <v>14</v>
      </c>
      <c r="F214" s="6" t="s">
        <v>27</v>
      </c>
      <c r="G214" s="7">
        <v>18000</v>
      </c>
      <c r="H214" s="8">
        <v>4</v>
      </c>
      <c r="I214" s="7">
        <v>72000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1:39" ht="19.5" customHeight="1">
      <c r="A215" s="4">
        <v>44201</v>
      </c>
      <c r="B215" s="5" t="s">
        <v>51</v>
      </c>
      <c r="C215" s="6" t="s">
        <v>26</v>
      </c>
      <c r="D215" s="6" t="s">
        <v>34</v>
      </c>
      <c r="E215" s="6" t="s">
        <v>12</v>
      </c>
      <c r="F215" s="6" t="s">
        <v>25</v>
      </c>
      <c r="G215" s="7">
        <v>6000</v>
      </c>
      <c r="H215" s="8">
        <v>10</v>
      </c>
      <c r="I215" s="7">
        <v>60000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1:39" ht="19.5" customHeight="1">
      <c r="A216" s="4">
        <v>44215</v>
      </c>
      <c r="B216" s="5" t="s">
        <v>51</v>
      </c>
      <c r="C216" s="6" t="s">
        <v>26</v>
      </c>
      <c r="D216" s="6" t="s">
        <v>34</v>
      </c>
      <c r="E216" s="6" t="s">
        <v>17</v>
      </c>
      <c r="F216" s="6" t="s">
        <v>18</v>
      </c>
      <c r="G216" s="7">
        <v>4000</v>
      </c>
      <c r="H216" s="8">
        <v>1</v>
      </c>
      <c r="I216" s="7">
        <v>4000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1:39" ht="19.5" customHeight="1">
      <c r="A217" s="4">
        <v>44217</v>
      </c>
      <c r="B217" s="5" t="s">
        <v>51</v>
      </c>
      <c r="C217" s="6" t="s">
        <v>26</v>
      </c>
      <c r="D217" s="6" t="s">
        <v>34</v>
      </c>
      <c r="E217" s="6" t="s">
        <v>14</v>
      </c>
      <c r="F217" s="6" t="s">
        <v>27</v>
      </c>
      <c r="G217" s="7">
        <v>18000</v>
      </c>
      <c r="H217" s="8">
        <v>1</v>
      </c>
      <c r="I217" s="7">
        <v>18000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1:39" ht="19.5" customHeight="1">
      <c r="A218" s="4">
        <v>44220</v>
      </c>
      <c r="B218" s="5" t="s">
        <v>51</v>
      </c>
      <c r="C218" s="6" t="s">
        <v>26</v>
      </c>
      <c r="D218" s="6" t="s">
        <v>34</v>
      </c>
      <c r="E218" s="6" t="s">
        <v>12</v>
      </c>
      <c r="F218" s="6" t="s">
        <v>13</v>
      </c>
      <c r="G218" s="7">
        <v>7000</v>
      </c>
      <c r="H218" s="8">
        <v>6</v>
      </c>
      <c r="I218" s="7">
        <v>42000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1:39" ht="19.5" customHeight="1">
      <c r="A219" s="4">
        <v>44222</v>
      </c>
      <c r="B219" s="5" t="s">
        <v>51</v>
      </c>
      <c r="C219" s="6" t="s">
        <v>26</v>
      </c>
      <c r="D219" s="6" t="s">
        <v>34</v>
      </c>
      <c r="E219" s="6" t="s">
        <v>17</v>
      </c>
      <c r="F219" s="6" t="s">
        <v>18</v>
      </c>
      <c r="G219" s="7">
        <v>4000</v>
      </c>
      <c r="H219" s="8">
        <v>6</v>
      </c>
      <c r="I219" s="7">
        <v>24000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1:39" ht="19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1:39" ht="19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1:39" ht="19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1:39" ht="19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1:39" ht="19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1:39" ht="19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1:39" ht="19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1:39" ht="19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1:39" ht="19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1:39" ht="19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1:39" ht="19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1:39" ht="19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1:39" ht="19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1:39" ht="19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1:39" ht="19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1:39" ht="19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1:39" ht="19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1:39" ht="19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1:39" ht="19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1:39" ht="19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1:39" ht="19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1:39" ht="19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1:39" ht="19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1:39" ht="19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1:39" ht="19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1:39" ht="19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1:39" ht="19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1:39" ht="19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1:39" ht="19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1:39" ht="19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1:39" ht="19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1:39" ht="19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1:39" ht="19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1:39" ht="19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 spans="1:39" ht="19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 spans="1:39" ht="19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 spans="1:39" ht="19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</row>
    <row r="257" spans="1:39" ht="19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</row>
    <row r="258" spans="1:39" ht="19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</row>
    <row r="259" spans="1:39" ht="19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</row>
    <row r="260" spans="1:39" ht="19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</row>
    <row r="261" spans="1:39" ht="19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</row>
    <row r="262" spans="1:39" ht="19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</row>
    <row r="263" spans="1:39" ht="19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</row>
    <row r="264" spans="1:39" ht="19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</row>
    <row r="265" spans="1:39" ht="19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</row>
    <row r="266" spans="1:39" ht="19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</row>
    <row r="267" spans="1:39" ht="19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</row>
    <row r="268" spans="1:39" ht="19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</row>
    <row r="269" spans="1:39" ht="19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</row>
    <row r="270" spans="1:39" ht="19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</row>
    <row r="271" spans="1:39" ht="19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</row>
    <row r="272" spans="1:39" ht="19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</row>
    <row r="273" spans="1:39" ht="19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</row>
    <row r="274" spans="1:39" ht="19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</row>
    <row r="275" spans="1:39" ht="19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</row>
    <row r="276" spans="1:39" ht="19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</row>
    <row r="277" spans="1:39" ht="19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</row>
    <row r="278" spans="1:39" ht="19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</row>
    <row r="279" spans="1:39" ht="19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</row>
    <row r="280" spans="1:39" ht="19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</row>
    <row r="281" spans="1:39" ht="19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</row>
    <row r="282" spans="1:39" ht="19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</row>
    <row r="283" spans="1:39" ht="19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</row>
    <row r="284" spans="1:39" ht="19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</row>
    <row r="285" spans="1:39" ht="19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</row>
    <row r="286" spans="1:39" ht="19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</row>
    <row r="287" spans="1:39" ht="19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</row>
    <row r="288" spans="1:39" ht="19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</row>
    <row r="289" spans="1:39" ht="19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</row>
    <row r="290" spans="1:39" ht="19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</row>
    <row r="291" spans="1:39" ht="19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</row>
    <row r="292" spans="1:39" ht="19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</row>
    <row r="293" spans="1:39" ht="19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</row>
    <row r="294" spans="1:39" ht="19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</row>
    <row r="295" spans="1:39" ht="19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</row>
    <row r="296" spans="1:39" ht="19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</row>
    <row r="297" spans="1:39" ht="19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</row>
    <row r="298" spans="1:39" ht="19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</row>
    <row r="299" spans="1:39" ht="19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</row>
    <row r="300" spans="1:39" ht="19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</row>
    <row r="301" spans="1:39" ht="19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</row>
    <row r="302" spans="1:39" ht="19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</row>
    <row r="303" spans="1:39" ht="19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</row>
    <row r="304" spans="1:39" ht="19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</row>
    <row r="305" spans="1:39" ht="19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</row>
    <row r="306" spans="1:39" ht="19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</row>
    <row r="307" spans="1:39" ht="19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</row>
    <row r="308" spans="1:39" ht="19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</row>
    <row r="309" spans="1:39" ht="19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</row>
    <row r="310" spans="1:39" ht="19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</row>
    <row r="311" spans="1:39" ht="19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</row>
    <row r="312" spans="1:39" ht="19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</row>
    <row r="313" spans="1:39" ht="19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</row>
    <row r="314" spans="1:39" ht="19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</row>
    <row r="315" spans="1:39" ht="19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</row>
    <row r="316" spans="1:39" ht="19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</row>
    <row r="317" spans="1:39" ht="19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</row>
    <row r="318" spans="1:39" ht="19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</row>
    <row r="319" spans="1:39" ht="19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</row>
    <row r="320" spans="1:39" ht="19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</row>
    <row r="321" spans="1:39" ht="19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</row>
    <row r="322" spans="1:39" ht="19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</row>
    <row r="323" spans="1:39" ht="19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</row>
    <row r="324" spans="1:39" ht="19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</row>
    <row r="325" spans="1:39" ht="19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</row>
    <row r="326" spans="1:39" ht="19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</row>
    <row r="327" spans="1:39" ht="19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</row>
    <row r="328" spans="1:39" ht="19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</row>
    <row r="329" spans="1:39" ht="19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</row>
    <row r="330" spans="1:39" ht="19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</row>
    <row r="331" spans="1:39" ht="19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</row>
    <row r="332" spans="1:39" ht="19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</row>
    <row r="333" spans="1:39" ht="19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</row>
    <row r="334" spans="1:39" ht="19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</row>
    <row r="335" spans="1:39" ht="19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</row>
    <row r="336" spans="1:39" ht="19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</row>
    <row r="337" spans="1:39" ht="19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</row>
    <row r="338" spans="1:39" ht="19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</row>
    <row r="339" spans="1:39" ht="19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</row>
    <row r="340" spans="1:39" ht="19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</row>
    <row r="341" spans="1:39" ht="19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</row>
    <row r="342" spans="1:39" ht="19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</row>
    <row r="343" spans="1:39" ht="19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</row>
    <row r="344" spans="1:39" ht="19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</row>
    <row r="345" spans="1:39" ht="19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</row>
    <row r="346" spans="1:39" ht="19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</row>
    <row r="347" spans="1:39" ht="19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</row>
    <row r="348" spans="1:39" ht="19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</row>
    <row r="349" spans="1:39" ht="19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</row>
    <row r="350" spans="1:39" ht="19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</row>
    <row r="351" spans="1:39" ht="19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</row>
    <row r="352" spans="1:39" ht="19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</row>
    <row r="353" spans="1:39" ht="19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</row>
    <row r="354" spans="1:39" ht="19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</row>
    <row r="355" spans="1:39" ht="19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</row>
    <row r="356" spans="1:39" ht="19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</row>
    <row r="357" spans="1:39" ht="19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</row>
    <row r="358" spans="1:39" ht="19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</row>
    <row r="359" spans="1:39" ht="19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</row>
    <row r="360" spans="1:39" ht="19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</row>
    <row r="361" spans="1:39" ht="19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</row>
    <row r="362" spans="1:39" ht="19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</row>
    <row r="363" spans="1:39" ht="19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</row>
    <row r="364" spans="1:39" ht="19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</row>
    <row r="365" spans="1:39" ht="19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</row>
    <row r="366" spans="1:39" ht="19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</row>
    <row r="367" spans="1:39" ht="19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</row>
    <row r="368" spans="1:39" ht="19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</row>
    <row r="369" spans="1:39" ht="19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</row>
    <row r="370" spans="1:39" ht="19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</row>
    <row r="371" spans="1:39" ht="19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</row>
    <row r="372" spans="1:39" ht="19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</row>
    <row r="373" spans="1:39" ht="19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</row>
    <row r="374" spans="1:39" ht="19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</row>
    <row r="375" spans="1:39" ht="19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</row>
    <row r="376" spans="1:39" ht="19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</row>
    <row r="377" spans="1:39" ht="19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</row>
    <row r="378" spans="1:39" ht="19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</row>
    <row r="379" spans="1:39" ht="19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</row>
    <row r="380" spans="1:39" ht="19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</row>
    <row r="381" spans="1:39" ht="19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</row>
    <row r="382" spans="1:39" ht="19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</row>
    <row r="383" spans="1:39" ht="19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</row>
    <row r="384" spans="1:39" ht="19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</row>
    <row r="385" spans="1:39" ht="19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</row>
    <row r="386" spans="1:39" ht="19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</row>
    <row r="387" spans="1:39" ht="19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</row>
    <row r="388" spans="1:39" ht="19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</row>
    <row r="389" spans="1:39" ht="19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</row>
    <row r="390" spans="1:39" ht="19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</row>
    <row r="391" spans="1:39" ht="19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</row>
    <row r="392" spans="1:39" ht="19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</row>
    <row r="393" spans="1:39" ht="19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</row>
    <row r="394" spans="1:39" ht="19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</row>
    <row r="395" spans="1:39" ht="19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</row>
    <row r="396" spans="1:39" ht="19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</row>
    <row r="397" spans="1:39" ht="19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</row>
    <row r="398" spans="1:39" ht="19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</row>
    <row r="399" spans="1:39" ht="19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</row>
    <row r="400" spans="1:39" ht="19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</row>
    <row r="401" spans="1:39" ht="19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</row>
    <row r="402" spans="1:39" ht="19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</row>
    <row r="403" spans="1:39" ht="19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</row>
    <row r="404" spans="1:39" ht="19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</row>
    <row r="405" spans="1:39" ht="19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</row>
    <row r="406" spans="1:39" ht="19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</row>
    <row r="407" spans="1:39" ht="19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</row>
    <row r="408" spans="1:39" ht="19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</row>
    <row r="409" spans="1:39" ht="19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</row>
    <row r="410" spans="1:39" ht="19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</row>
    <row r="411" spans="1:39" ht="19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</row>
    <row r="412" spans="1:39" ht="19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</row>
    <row r="413" spans="1:39" ht="19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</row>
    <row r="414" spans="1:39" ht="19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</row>
    <row r="415" spans="1:39" ht="19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</row>
    <row r="416" spans="1:39" ht="19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</row>
    <row r="417" spans="1:39" ht="19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</row>
    <row r="418" spans="1:39" ht="19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</row>
    <row r="419" spans="1:39" ht="19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</row>
    <row r="420" spans="1:39" ht="19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</row>
    <row r="421" spans="1:39" ht="19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</row>
    <row r="422" spans="1:39" ht="19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</row>
    <row r="423" spans="1:39" ht="19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</row>
    <row r="424" spans="1:39" ht="19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</row>
    <row r="425" spans="1:39" ht="19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</row>
    <row r="426" spans="1:39" ht="19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</row>
    <row r="427" spans="1:39" ht="19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</row>
    <row r="428" spans="1:39" ht="19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</row>
    <row r="429" spans="1:39" ht="19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</row>
    <row r="430" spans="1:39" ht="19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</row>
    <row r="431" spans="1:39" ht="19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</row>
    <row r="432" spans="1:39" ht="19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</row>
    <row r="433" spans="1:39" ht="19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</row>
    <row r="434" spans="1:39" ht="19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</row>
    <row r="435" spans="1:39" ht="19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</row>
    <row r="436" spans="1:39" ht="19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</row>
    <row r="437" spans="1:39" ht="19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</row>
    <row r="438" spans="1:39" ht="19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</row>
    <row r="439" spans="1:39" ht="19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</row>
    <row r="440" spans="1:39" ht="19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</row>
    <row r="441" spans="1:39" ht="19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</row>
    <row r="442" spans="1:39" ht="19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</row>
    <row r="443" spans="1:39" ht="19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</row>
    <row r="444" spans="1:39" ht="19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</row>
    <row r="445" spans="1:39" ht="19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</row>
    <row r="446" spans="1:39" ht="19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</row>
    <row r="447" spans="1:39" ht="19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</row>
    <row r="448" spans="1:39" ht="19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</row>
    <row r="449" spans="1:39" ht="19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</row>
    <row r="450" spans="1:39" ht="19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</row>
    <row r="451" spans="1:39" ht="19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</row>
    <row r="452" spans="1:39" ht="19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</row>
    <row r="453" spans="1:39" ht="19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</row>
    <row r="454" spans="1:39" ht="19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</row>
    <row r="455" spans="1:39" ht="19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</row>
    <row r="456" spans="1:39" ht="19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</row>
    <row r="457" spans="1:39" ht="19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</row>
    <row r="458" spans="1:39" ht="19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</row>
    <row r="459" spans="1:39" ht="19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</row>
    <row r="460" spans="1:39" ht="19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</row>
    <row r="461" spans="1:39" ht="19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</row>
    <row r="462" spans="1:39" ht="19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</row>
    <row r="463" spans="1:39" ht="19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</row>
    <row r="464" spans="1:39" ht="19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</row>
    <row r="465" spans="1:39" ht="19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</row>
    <row r="466" spans="1:39" ht="19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</row>
    <row r="467" spans="1:39" ht="19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</row>
    <row r="468" spans="1:39" ht="19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</row>
    <row r="469" spans="1:39" ht="19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</row>
    <row r="470" spans="1:39" ht="19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</row>
    <row r="471" spans="1:39" ht="19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</row>
    <row r="472" spans="1:39" ht="19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</row>
    <row r="473" spans="1:39" ht="19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</row>
    <row r="474" spans="1:39" ht="19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</row>
    <row r="475" spans="1:39" ht="19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</row>
    <row r="476" spans="1:39" ht="19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</row>
    <row r="477" spans="1:39" ht="19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</row>
    <row r="478" spans="1:39" ht="19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</row>
    <row r="479" spans="1:39" ht="19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</row>
    <row r="480" spans="1:39" ht="19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</row>
    <row r="481" spans="1:39" ht="19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</row>
    <row r="482" spans="1:39" ht="19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</row>
    <row r="483" spans="1:39" ht="19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</row>
    <row r="484" spans="1:39" ht="19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</row>
    <row r="485" spans="1:39" ht="19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</row>
    <row r="486" spans="1:39" ht="19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</row>
    <row r="487" spans="1:39" ht="19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</row>
    <row r="488" spans="1:39" ht="19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</row>
    <row r="489" spans="1:39" ht="19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</row>
    <row r="490" spans="1:39" ht="19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</row>
    <row r="491" spans="1:39" ht="19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</row>
    <row r="492" spans="1:39" ht="19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</row>
    <row r="493" spans="1:39" ht="19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</row>
    <row r="494" spans="1:39" ht="19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</row>
    <row r="495" spans="1:39" ht="19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</row>
    <row r="496" spans="1:39" ht="19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</row>
    <row r="497" spans="1:39" ht="19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</row>
    <row r="498" spans="1:39" ht="19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</row>
    <row r="499" spans="1:39" ht="19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</row>
    <row r="500" spans="1:39" ht="19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</row>
    <row r="501" spans="1:39" ht="19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</row>
    <row r="502" spans="1:39" ht="19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</row>
    <row r="503" spans="1:39" ht="19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</row>
    <row r="504" spans="1:39" ht="19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</row>
    <row r="505" spans="1:39" ht="19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</row>
    <row r="506" spans="1:39" ht="19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</row>
    <row r="507" spans="1:39" ht="19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</row>
    <row r="508" spans="1:39" ht="19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</row>
    <row r="509" spans="1:39" ht="19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</row>
    <row r="510" spans="1:39" ht="19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</row>
    <row r="511" spans="1:39" ht="19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</row>
    <row r="512" spans="1:39" ht="19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</row>
    <row r="513" spans="1:39" ht="19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</row>
    <row r="514" spans="1:39" ht="19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</row>
    <row r="515" spans="1:39" ht="19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</row>
    <row r="516" spans="1:39" ht="19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</row>
    <row r="517" spans="1:39" ht="19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</row>
    <row r="518" spans="1:39" ht="19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</row>
    <row r="519" spans="1:39" ht="19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</row>
    <row r="520" spans="1:39" ht="19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</row>
    <row r="521" spans="1:39" ht="19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</row>
    <row r="522" spans="1:39" ht="19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</row>
    <row r="523" spans="1:39" ht="19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</row>
    <row r="524" spans="1:39" ht="19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</row>
    <row r="525" spans="1:39" ht="19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</row>
    <row r="526" spans="1:39" ht="19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</row>
    <row r="527" spans="1:39" ht="19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</row>
    <row r="528" spans="1:39" ht="19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</row>
    <row r="529" spans="1:39" ht="19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</row>
    <row r="530" spans="1:39" ht="19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</row>
    <row r="531" spans="1:39" ht="19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</row>
    <row r="532" spans="1:39" ht="19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</row>
    <row r="533" spans="1:39" ht="19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</row>
    <row r="534" spans="1:39" ht="19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</row>
    <row r="535" spans="1:39" ht="19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</row>
    <row r="536" spans="1:39" ht="19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</row>
    <row r="537" spans="1:39" ht="19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</row>
    <row r="538" spans="1:39" ht="19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39" ht="19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</row>
    <row r="540" spans="1:39" ht="19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</row>
    <row r="541" spans="1:39" ht="19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</row>
    <row r="542" spans="1:39" ht="19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</row>
    <row r="543" spans="1:39" ht="19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</row>
    <row r="544" spans="1:39" ht="19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</row>
    <row r="545" spans="1:39" ht="19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</row>
    <row r="546" spans="1:39" ht="19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</row>
    <row r="547" spans="1:39" ht="19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</row>
    <row r="548" spans="1:39" ht="19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</row>
    <row r="549" spans="1:39" ht="19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</row>
    <row r="550" spans="1:39" ht="19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</row>
    <row r="551" spans="1:39" ht="19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</row>
    <row r="552" spans="1:39" ht="19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</row>
    <row r="553" spans="1:39" ht="19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</row>
    <row r="554" spans="1:39" ht="19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</row>
    <row r="555" spans="1:39" ht="19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</row>
    <row r="556" spans="1:39" ht="19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</row>
    <row r="557" spans="1:39" ht="19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</row>
    <row r="558" spans="1:39" ht="19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</row>
    <row r="559" spans="1:39" ht="19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</row>
    <row r="560" spans="1:39" ht="19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</row>
    <row r="561" spans="1:39" ht="19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</row>
    <row r="562" spans="1:39" ht="19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</row>
    <row r="563" spans="1:39" ht="19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</row>
    <row r="564" spans="1:39" ht="19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</row>
    <row r="565" spans="1:39" ht="19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</row>
    <row r="566" spans="1:39" ht="19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</row>
    <row r="567" spans="1:39" ht="19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</row>
    <row r="568" spans="1:39" ht="19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</row>
    <row r="569" spans="1:39" ht="19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</row>
    <row r="570" spans="1:39" ht="19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</row>
    <row r="571" spans="1:39" ht="19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</row>
    <row r="572" spans="1:39" ht="19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</row>
    <row r="573" spans="1:39" ht="19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</row>
    <row r="574" spans="1:39" ht="19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</row>
    <row r="575" spans="1:39" ht="19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</row>
    <row r="576" spans="1:39" ht="19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</row>
    <row r="577" spans="1:39" ht="19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</row>
    <row r="578" spans="1:39" ht="19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</row>
    <row r="579" spans="1:39" ht="19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</row>
    <row r="580" spans="1:39" ht="19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</row>
    <row r="581" spans="1:39" ht="19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</row>
    <row r="582" spans="1:39" ht="19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</row>
    <row r="583" spans="1:39" ht="19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</row>
    <row r="584" spans="1:39" ht="19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</row>
    <row r="585" spans="1:39" ht="19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</row>
    <row r="586" spans="1:39" ht="19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</row>
    <row r="587" spans="1:39" ht="19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</row>
    <row r="588" spans="1:39" ht="19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</row>
    <row r="589" spans="1:39" ht="19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</row>
    <row r="590" spans="1:39" ht="19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</row>
    <row r="591" spans="1:39" ht="19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</row>
    <row r="592" spans="1:39" ht="19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</row>
    <row r="593" spans="1:39" ht="19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</row>
    <row r="594" spans="1:39" ht="19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</row>
    <row r="595" spans="1:39" ht="19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</row>
    <row r="596" spans="1:39" ht="19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</row>
    <row r="597" spans="1:39" ht="19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</row>
    <row r="598" spans="1:39" ht="19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</row>
    <row r="599" spans="1:39" ht="19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</row>
    <row r="600" spans="1:39" ht="19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</row>
    <row r="601" spans="1:39" ht="19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</row>
    <row r="602" spans="1:39" ht="19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</row>
    <row r="603" spans="1:39" ht="19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</row>
    <row r="604" spans="1:39" ht="19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</row>
    <row r="605" spans="1:39" ht="19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</row>
    <row r="606" spans="1:39" ht="19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</row>
    <row r="607" spans="1:39" ht="19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</row>
    <row r="608" spans="1:39" ht="19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</row>
    <row r="609" spans="1:39" ht="19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</row>
    <row r="610" spans="1:39" ht="19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</row>
    <row r="611" spans="1:39" ht="19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</row>
    <row r="612" spans="1:39" ht="19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</row>
    <row r="613" spans="1:39" ht="19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</row>
    <row r="614" spans="1:39" ht="19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</row>
    <row r="615" spans="1:39" ht="19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</row>
    <row r="616" spans="1:39" ht="19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</row>
    <row r="617" spans="1:39" ht="19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</row>
    <row r="618" spans="1:39" ht="19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</row>
    <row r="619" spans="1:39" ht="19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</row>
    <row r="620" spans="1:39" ht="19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</row>
    <row r="621" spans="1:39" ht="19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</row>
    <row r="622" spans="1:39" ht="19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</row>
    <row r="623" spans="1:39" ht="19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</row>
    <row r="624" spans="1:39" ht="19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</row>
    <row r="625" spans="1:39" ht="19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</row>
    <row r="626" spans="1:39" ht="19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</row>
    <row r="627" spans="1:39" ht="19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</row>
    <row r="628" spans="1:39" ht="19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</row>
    <row r="629" spans="1:39" ht="19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</row>
    <row r="630" spans="1:39" ht="19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</row>
    <row r="631" spans="1:39" ht="19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</row>
    <row r="632" spans="1:39" ht="19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</row>
    <row r="633" spans="1:39" ht="19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</row>
    <row r="634" spans="1:39" ht="19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</row>
    <row r="635" spans="1:39" ht="19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</row>
    <row r="636" spans="1:39" ht="19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</row>
    <row r="637" spans="1:39" ht="19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</row>
    <row r="638" spans="1:39" ht="19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</row>
    <row r="639" spans="1:39" ht="19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</row>
    <row r="640" spans="1:39" ht="19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</row>
    <row r="641" spans="1:39" ht="19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</row>
    <row r="642" spans="1:39" ht="19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</row>
    <row r="643" spans="1:39" ht="19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</row>
    <row r="644" spans="1:39" ht="19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</row>
    <row r="645" spans="1:39" ht="19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</row>
    <row r="646" spans="1:39" ht="19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</row>
    <row r="647" spans="1:39" ht="19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</row>
    <row r="648" spans="1:39" ht="19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</row>
    <row r="649" spans="1:39" ht="19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</row>
    <row r="650" spans="1:39" ht="19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</row>
    <row r="651" spans="1:39" ht="19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</row>
    <row r="652" spans="1:39" ht="19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</row>
    <row r="653" spans="1:39" ht="19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</row>
    <row r="654" spans="1:39" ht="19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</row>
    <row r="655" spans="1:39" ht="19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</row>
    <row r="656" spans="1:39" ht="19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</row>
    <row r="657" spans="1:39" ht="19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</row>
    <row r="658" spans="1:39" ht="19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</row>
    <row r="659" spans="1:39" ht="19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</row>
    <row r="660" spans="1:39" ht="19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</row>
    <row r="661" spans="1:39" ht="19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</row>
    <row r="662" spans="1:39" ht="19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</row>
    <row r="663" spans="1:39" ht="19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</row>
    <row r="664" spans="1:39" ht="19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</row>
    <row r="665" spans="1:39" ht="19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</row>
    <row r="666" spans="1:39" ht="19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</row>
    <row r="667" spans="1:39" ht="19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</row>
    <row r="668" spans="1:39" ht="19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</row>
    <row r="669" spans="1:39" ht="19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</row>
    <row r="670" spans="1:39" ht="19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</row>
    <row r="671" spans="1:39" ht="19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</row>
    <row r="672" spans="1:39" ht="19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</row>
    <row r="673" spans="1:39" ht="19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</row>
    <row r="674" spans="1:39" ht="19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</row>
    <row r="675" spans="1:39" ht="19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</row>
    <row r="676" spans="1:39" ht="19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</row>
    <row r="677" spans="1:39" ht="19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</row>
    <row r="678" spans="1:39" ht="19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</row>
    <row r="679" spans="1:39" ht="19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</row>
    <row r="680" spans="1:39" ht="19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</row>
    <row r="681" spans="1:39" ht="19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</row>
    <row r="682" spans="1:39" ht="19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</row>
    <row r="683" spans="1:39" ht="19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</row>
    <row r="684" spans="1:39" ht="19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</row>
    <row r="685" spans="1:39" ht="19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</row>
    <row r="686" spans="1:39" ht="19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</row>
    <row r="687" spans="1:39" ht="19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</row>
    <row r="688" spans="1:39" ht="19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</row>
    <row r="689" spans="1:39" ht="19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</row>
    <row r="690" spans="1:39" ht="19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</row>
    <row r="691" spans="1:39" ht="19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</row>
    <row r="692" spans="1:39" ht="19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</row>
    <row r="693" spans="1:39" ht="19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</row>
    <row r="694" spans="1:39" ht="19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</row>
    <row r="695" spans="1:39" ht="19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</row>
    <row r="696" spans="1:39" ht="19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</row>
    <row r="697" spans="1:39" ht="19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</row>
    <row r="698" spans="1:39" ht="19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</row>
    <row r="699" spans="1:39" ht="19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</row>
    <row r="700" spans="1:39" ht="19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</row>
    <row r="701" spans="1:39" ht="19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</row>
    <row r="702" spans="1:39" ht="19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</row>
    <row r="703" spans="1:39" ht="19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</row>
    <row r="704" spans="1:39" ht="19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</row>
    <row r="705" spans="1:39" ht="19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</row>
    <row r="706" spans="1:39" ht="19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</row>
    <row r="707" spans="1:39" ht="19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</row>
    <row r="708" spans="1:39" ht="19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</row>
    <row r="709" spans="1:39" ht="19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</row>
    <row r="710" spans="1:39" ht="19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</row>
    <row r="711" spans="1:39" ht="19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</row>
    <row r="712" spans="1:39" ht="19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</row>
    <row r="713" spans="1:39" ht="19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</row>
    <row r="714" spans="1:39" ht="19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</row>
    <row r="715" spans="1:39" ht="19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</row>
    <row r="716" spans="1:39" ht="19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</row>
    <row r="717" spans="1:39" ht="19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</row>
    <row r="718" spans="1:39" ht="19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</row>
    <row r="719" spans="1:39" ht="19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</row>
    <row r="720" spans="1:39" ht="19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</row>
    <row r="721" spans="1:39" ht="19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</row>
    <row r="722" spans="1:39" ht="19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</row>
    <row r="723" spans="1:39" ht="19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</row>
    <row r="724" spans="1:39" ht="19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</row>
    <row r="725" spans="1:39" ht="19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</row>
    <row r="726" spans="1:39" ht="19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</row>
    <row r="727" spans="1:39" ht="19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</row>
    <row r="728" spans="1:39" ht="19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</row>
    <row r="729" spans="1:39" ht="19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</row>
    <row r="730" spans="1:39" ht="19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</row>
    <row r="731" spans="1:39" ht="19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</row>
    <row r="732" spans="1:39" ht="19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</row>
    <row r="733" spans="1:39" ht="19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</row>
    <row r="734" spans="1:39" ht="19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</row>
    <row r="735" spans="1:39" ht="19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</row>
    <row r="736" spans="1:39" ht="19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</row>
    <row r="737" spans="1:39" ht="19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</row>
    <row r="738" spans="1:39" ht="19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</row>
    <row r="739" spans="1:39" ht="19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</row>
    <row r="740" spans="1:39" ht="19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</row>
    <row r="741" spans="1:39" ht="19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</row>
    <row r="742" spans="1:39" ht="19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</row>
    <row r="743" spans="1:39" ht="19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</row>
    <row r="744" spans="1:39" ht="19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</row>
    <row r="745" spans="1:39" ht="19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</row>
    <row r="746" spans="1:39" ht="19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</row>
    <row r="747" spans="1:39" ht="19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</row>
    <row r="748" spans="1:39" ht="19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</row>
    <row r="749" spans="1:39" ht="19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</row>
    <row r="750" spans="1:39" ht="19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</row>
    <row r="751" spans="1:39" ht="19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</row>
    <row r="752" spans="1:39" ht="19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</row>
    <row r="753" spans="1:39" ht="19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</row>
    <row r="754" spans="1:39" ht="19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</row>
    <row r="755" spans="1:39" ht="19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</row>
    <row r="756" spans="1:39" ht="19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</row>
    <row r="757" spans="1:39" ht="19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</row>
    <row r="758" spans="1:39" ht="19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</row>
    <row r="759" spans="1:39" ht="19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</row>
    <row r="760" spans="1:39" ht="19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</row>
    <row r="761" spans="1:39" ht="19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</row>
    <row r="762" spans="1:39" ht="19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</row>
    <row r="763" spans="1:39" ht="19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</row>
    <row r="764" spans="1:39" ht="19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</row>
    <row r="765" spans="1:39" ht="19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</row>
    <row r="766" spans="1:39" ht="19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</row>
    <row r="767" spans="1:39" ht="19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</row>
    <row r="768" spans="1:39" ht="19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</row>
    <row r="769" spans="1:39" ht="19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</row>
    <row r="770" spans="1:39" ht="19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</row>
    <row r="771" spans="1:39" ht="19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</row>
    <row r="772" spans="1:39" ht="19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</row>
    <row r="773" spans="1:39" ht="19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</row>
    <row r="774" spans="1:39" ht="19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</row>
    <row r="775" spans="1:39" ht="19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</row>
    <row r="776" spans="1:39" ht="19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</row>
    <row r="777" spans="1:39" ht="19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</row>
    <row r="778" spans="1:39" ht="19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</row>
    <row r="779" spans="1:39" ht="19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</row>
    <row r="780" spans="1:39" ht="19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</row>
    <row r="781" spans="1:39" ht="19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</row>
    <row r="782" spans="1:39" ht="19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</row>
    <row r="783" spans="1:39" ht="19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</row>
    <row r="784" spans="1:39" ht="19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</row>
    <row r="785" spans="1:39" ht="19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</row>
    <row r="786" spans="1:39" ht="19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</row>
    <row r="787" spans="1:39" ht="19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</row>
    <row r="788" spans="1:39" ht="19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</row>
    <row r="789" spans="1:39" ht="19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</row>
    <row r="790" spans="1:39" ht="19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</row>
    <row r="791" spans="1:39" ht="19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</row>
    <row r="792" spans="1:39" ht="19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</row>
    <row r="793" spans="1:39" ht="19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</row>
    <row r="794" spans="1:39" ht="19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</row>
    <row r="795" spans="1:39" ht="19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</row>
    <row r="796" spans="1:39" ht="19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</row>
    <row r="797" spans="1:39" ht="19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</row>
    <row r="798" spans="1:39" ht="19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</row>
    <row r="799" spans="1:39" ht="19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</row>
    <row r="800" spans="1:39" ht="19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</row>
    <row r="801" spans="1:39" ht="19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</row>
    <row r="802" spans="1:39" ht="19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</row>
    <row r="803" spans="1:39" ht="19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</row>
    <row r="804" spans="1:39" ht="19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</row>
    <row r="805" spans="1:39" ht="19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</row>
    <row r="806" spans="1:39" ht="19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</row>
    <row r="807" spans="1:39" ht="19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</row>
    <row r="808" spans="1:39" ht="19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</row>
    <row r="809" spans="1:39" ht="19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</row>
    <row r="810" spans="1:39" ht="19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</row>
    <row r="811" spans="1:39" ht="19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</row>
    <row r="812" spans="1:39" ht="19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</row>
    <row r="813" spans="1:39" ht="19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</row>
    <row r="814" spans="1:39" ht="19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</row>
    <row r="815" spans="1:39" ht="19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</row>
    <row r="816" spans="1:39" ht="19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</row>
    <row r="817" spans="1:39" ht="19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</row>
    <row r="818" spans="1:39" ht="19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</row>
    <row r="819" spans="1:39" ht="19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</row>
    <row r="820" spans="1:39" ht="19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</row>
    <row r="821" spans="1:39" ht="19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</row>
    <row r="822" spans="1:39" ht="19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</row>
    <row r="823" spans="1:39" ht="19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</row>
    <row r="824" spans="1:39" ht="19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</row>
    <row r="825" spans="1:39" ht="19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</row>
    <row r="826" spans="1:39" ht="19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</row>
    <row r="827" spans="1:39" ht="19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</row>
    <row r="828" spans="1:39" ht="19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</row>
    <row r="829" spans="1:39" ht="19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</row>
    <row r="830" spans="1:39" ht="19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</row>
    <row r="831" spans="1:39" ht="19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</row>
    <row r="832" spans="1:39" ht="19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</row>
    <row r="833" spans="1:39" ht="19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</row>
    <row r="834" spans="1:39" ht="19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</row>
    <row r="835" spans="1:39" ht="19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</row>
    <row r="836" spans="1:39" ht="19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</row>
    <row r="837" spans="1:39" ht="19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</row>
    <row r="838" spans="1:39" ht="19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</row>
    <row r="839" spans="1:39" ht="19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</row>
    <row r="840" spans="1:39" ht="19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</row>
    <row r="841" spans="1:39" ht="19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</row>
    <row r="842" spans="1:39" ht="19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</row>
    <row r="843" spans="1:39" ht="19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</row>
    <row r="844" spans="1:39" ht="19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</row>
    <row r="845" spans="1:39" ht="19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</row>
    <row r="846" spans="1:39" ht="19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</row>
    <row r="847" spans="1:39" ht="19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</row>
    <row r="848" spans="1:39" ht="19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</row>
    <row r="849" spans="1:39" ht="19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</row>
    <row r="850" spans="1:39" ht="19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</row>
    <row r="851" spans="1:39" ht="19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</row>
    <row r="852" spans="1:39" ht="19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</row>
    <row r="853" spans="1:39" ht="19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</row>
    <row r="854" spans="1:39" ht="19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</row>
    <row r="855" spans="1:39" ht="19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</row>
    <row r="856" spans="1:39" ht="19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</row>
    <row r="857" spans="1:39" ht="19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</row>
    <row r="858" spans="1:39" ht="19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</row>
    <row r="859" spans="1:39" ht="19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</row>
    <row r="860" spans="1:39" ht="19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</row>
    <row r="861" spans="1:39" ht="19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</row>
    <row r="862" spans="1:39" ht="19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</row>
    <row r="863" spans="1:39" ht="19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</row>
    <row r="864" spans="1:39" ht="19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</row>
    <row r="865" spans="1:39" ht="19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</row>
    <row r="866" spans="1:39" ht="19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</row>
    <row r="867" spans="1:39" ht="19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</row>
    <row r="868" spans="1:39" ht="19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</row>
    <row r="869" spans="1:39" ht="19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</row>
    <row r="870" spans="1:39" ht="19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</row>
    <row r="871" spans="1:39" ht="19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</row>
    <row r="872" spans="1:39" ht="19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</row>
    <row r="873" spans="1:39" ht="19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</row>
    <row r="874" spans="1:39" ht="19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</row>
    <row r="875" spans="1:39" ht="19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</row>
    <row r="876" spans="1:39" ht="19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</row>
    <row r="877" spans="1:39" ht="19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</row>
    <row r="878" spans="1:39" ht="19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</row>
    <row r="879" spans="1:39" ht="19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</row>
    <row r="880" spans="1:39" ht="19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</row>
    <row r="881" spans="1:39" ht="19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</row>
    <row r="882" spans="1:39" ht="19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</row>
    <row r="883" spans="1:39" ht="19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</row>
    <row r="884" spans="1:39" ht="19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</row>
    <row r="885" spans="1:39" ht="19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</row>
    <row r="886" spans="1:39" ht="19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</row>
    <row r="887" spans="1:39" ht="19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</row>
    <row r="888" spans="1:39" ht="19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</row>
    <row r="889" spans="1:39" ht="19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</row>
    <row r="890" spans="1:39" ht="19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</row>
    <row r="891" spans="1:39" ht="19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</row>
    <row r="892" spans="1:39" ht="19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</row>
    <row r="893" spans="1:39" ht="19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</row>
    <row r="894" spans="1:39" ht="19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</row>
    <row r="895" spans="1:39" ht="19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</row>
    <row r="896" spans="1:39" ht="19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</row>
    <row r="897" spans="1:39" ht="19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</row>
    <row r="898" spans="1:39" ht="19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</row>
    <row r="899" spans="1:39" ht="19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</row>
    <row r="900" spans="1:39" ht="19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</row>
    <row r="901" spans="1:39" ht="19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</row>
    <row r="902" spans="1:39" ht="19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</row>
    <row r="903" spans="1:39" ht="19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</row>
    <row r="904" spans="1:39" ht="19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</row>
    <row r="905" spans="1:39" ht="19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</row>
    <row r="906" spans="1:39" ht="19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</row>
    <row r="907" spans="1:39" ht="19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</row>
    <row r="908" spans="1:39" ht="19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</row>
    <row r="909" spans="1:39" ht="19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</row>
    <row r="910" spans="1:39" ht="19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</row>
    <row r="911" spans="1:39" ht="19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</row>
    <row r="912" spans="1:39" ht="19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</row>
    <row r="913" spans="1:39" ht="19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</row>
    <row r="914" spans="1:39" ht="19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</row>
    <row r="915" spans="1:39" ht="19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</row>
    <row r="916" spans="1:39" ht="19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</row>
    <row r="917" spans="1:39" ht="19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</row>
    <row r="918" spans="1:39" ht="19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</row>
    <row r="919" spans="1:39" ht="19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</row>
    <row r="920" spans="1:39" ht="19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</row>
    <row r="921" spans="1:39" ht="19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</row>
    <row r="922" spans="1:39" ht="19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</row>
    <row r="923" spans="1:39" ht="19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</row>
    <row r="924" spans="1:39" ht="19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</row>
    <row r="925" spans="1:39" ht="19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</row>
    <row r="926" spans="1:39" ht="19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</row>
    <row r="927" spans="1:39" ht="19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</row>
    <row r="928" spans="1:39" ht="19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</row>
    <row r="929" spans="1:39" ht="19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</row>
    <row r="930" spans="1:39" ht="19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</row>
    <row r="931" spans="1:39" ht="19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</row>
    <row r="932" spans="1:39" ht="19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</row>
    <row r="933" spans="1:39" ht="19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</row>
    <row r="934" spans="1:39" ht="19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</row>
    <row r="935" spans="1:39" ht="19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</row>
    <row r="936" spans="1:39" ht="19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</row>
    <row r="937" spans="1:39" ht="19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</row>
    <row r="938" spans="1:39" ht="19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</row>
    <row r="939" spans="1:39" ht="19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</row>
    <row r="940" spans="1:39" ht="19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</row>
    <row r="941" spans="1:39" ht="19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</row>
    <row r="942" spans="1:39" ht="19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</row>
    <row r="943" spans="1:39" ht="19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</row>
    <row r="944" spans="1:39" ht="19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</row>
    <row r="945" spans="1:39" ht="19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</row>
    <row r="946" spans="1:39" ht="19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</row>
    <row r="947" spans="1:39" ht="19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</row>
    <row r="948" spans="1:39" ht="19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</row>
    <row r="949" spans="1:39" ht="19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</row>
    <row r="950" spans="1:39" ht="19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</row>
    <row r="951" spans="1:39" ht="19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</row>
    <row r="952" spans="1:39" ht="19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</row>
    <row r="953" spans="1:39" ht="19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</row>
    <row r="954" spans="1:39" ht="19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</row>
    <row r="955" spans="1:39" ht="19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</row>
    <row r="956" spans="1:39" ht="19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</row>
    <row r="957" spans="1:39" ht="19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</row>
    <row r="958" spans="1:39" ht="19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</row>
    <row r="959" spans="1:39" ht="19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</row>
    <row r="960" spans="1:39" ht="19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</row>
    <row r="961" spans="1:39" ht="19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</row>
    <row r="962" spans="1:39" ht="19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</row>
    <row r="963" spans="1:39" ht="19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</row>
    <row r="964" spans="1:39" ht="19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</row>
    <row r="965" spans="1:39" ht="19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</row>
    <row r="966" spans="1:39" ht="19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</row>
    <row r="967" spans="1:39" ht="19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</row>
    <row r="968" spans="1:39" ht="19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</row>
    <row r="969" spans="1:39" ht="19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</row>
    <row r="970" spans="1:39" ht="19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</row>
    <row r="971" spans="1:39" ht="19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</row>
    <row r="972" spans="1:39" ht="19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</row>
    <row r="973" spans="1:39" ht="19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</row>
    <row r="974" spans="1:39" ht="19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</row>
    <row r="975" spans="1:39" ht="19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</row>
    <row r="976" spans="1:39" ht="19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</row>
    <row r="977" spans="1:39" ht="19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</row>
    <row r="978" spans="1:39" ht="19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</row>
    <row r="979" spans="1:39" ht="19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</row>
    <row r="980" spans="1:39" ht="19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</row>
    <row r="981" spans="1:39" ht="19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</row>
    <row r="982" spans="1:39" ht="19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</row>
    <row r="983" spans="1:39" ht="19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</row>
    <row r="984" spans="1:39" ht="19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</row>
    <row r="985" spans="1:39" ht="19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</row>
    <row r="986" spans="1:39" ht="19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</row>
    <row r="987" spans="1:39" ht="19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</row>
    <row r="988" spans="1:39" ht="19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</row>
    <row r="989" spans="1:39" ht="19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</row>
    <row r="990" spans="1:39" ht="19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</row>
    <row r="991" spans="1:39" ht="19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</row>
    <row r="992" spans="1:39" ht="19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</row>
    <row r="993" spans="1:39" ht="19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</row>
    <row r="994" spans="1:39" ht="19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</row>
    <row r="995" spans="1:39" ht="19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</row>
    <row r="996" spans="1:39" ht="19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</row>
    <row r="997" spans="1:39" ht="19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</row>
    <row r="998" spans="1:39" ht="19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</row>
    <row r="999" spans="1:39" ht="19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</row>
    <row r="1000" spans="1:39" ht="19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</row>
  </sheetData>
  <phoneticPr fontId="9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サンプルデータXX</vt:lpstr>
      <vt:lpstr>サンプルデータ</vt:lpstr>
      <vt:lpstr>サンプル01</vt:lpstr>
      <vt:lpstr>サンプル02 </vt:lpstr>
      <vt:lpstr>サンプル03</vt:lpstr>
      <vt:lpstr>サンプル04</vt:lpstr>
      <vt:lpstr>サンプル05</vt:lpstr>
      <vt:lpstr>サンプル06</vt:lpstr>
      <vt:lpstr>サンプル07</vt:lpstr>
      <vt:lpstr>商品分類</vt:lpstr>
      <vt:lpstr>202101</vt:lpstr>
      <vt:lpstr>同姓同名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たく</dc:creator>
  <cp:lastModifiedBy>浦上泰弘</cp:lastModifiedBy>
  <dcterms:created xsi:type="dcterms:W3CDTF">2020-05-02T00:17:42Z</dcterms:created>
  <dcterms:modified xsi:type="dcterms:W3CDTF">2020-08-21T14:58:00Z</dcterms:modified>
</cp:coreProperties>
</file>